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4"/>
  <workbookPr showInkAnnotation="0" codeName="ThisWorkbook" autoCompressPictures="0"/>
  <mc:AlternateContent xmlns:mc="http://schemas.openxmlformats.org/markup-compatibility/2006">
    <mc:Choice Requires="x15">
      <x15ac:absPath xmlns:x15ac="http://schemas.microsoft.com/office/spreadsheetml/2010/11/ac" url="/Users/jess/Google Drive/DT DriveTax/DT Spreadsheets/"/>
    </mc:Choice>
  </mc:AlternateContent>
  <xr:revisionPtr revIDLastSave="0" documentId="13_ncr:1_{C1F79380-9E28-4243-B18A-B9E01E780662}" xr6:coauthVersionLast="36" xr6:coauthVersionMax="36" xr10:uidLastSave="{00000000-0000-0000-0000-000000000000}"/>
  <bookViews>
    <workbookView xWindow="0" yWindow="0" windowWidth="28800" windowHeight="18000" tabRatio="500" xr2:uid="{00000000-000D-0000-FFFF-FFFF00000000}"/>
  </bookViews>
  <sheets>
    <sheet name="Instructions &amp; Tax Tips" sheetId="1" r:id="rId1"/>
    <sheet name="Upgrade to the Full Version" sheetId="31" r:id="rId2"/>
    <sheet name="Tax Return Lodgment" sheetId="32" r:id="rId3"/>
    <sheet name="Q1 - July-Sept" sheetId="19" r:id="rId4"/>
    <sheet name="Q2 - Oct-Dec" sheetId="20" r:id="rId5"/>
    <sheet name="Q3 - Jan-March" sheetId="21" r:id="rId6"/>
    <sheet name="Q4 - April-June" sheetId="22" r:id="rId7"/>
    <sheet name="Logbook" sheetId="23" r:id="rId8"/>
    <sheet name="Pre BAS &amp; Tax Checklist" sheetId="24" r:id="rId9"/>
    <sheet name="BAS Summary" sheetId="25" r:id="rId10"/>
    <sheet name="Tax Summary" sheetId="26" r:id="rId11"/>
    <sheet name="Example" sheetId="27" r:id="rId12"/>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51" i="26" l="1"/>
  <c r="E42" i="26"/>
  <c r="O87" i="20"/>
  <c r="O87" i="21"/>
  <c r="O87" i="22"/>
  <c r="O87" i="19"/>
  <c r="O79" i="20"/>
  <c r="O79" i="21"/>
  <c r="O79" i="22"/>
  <c r="O79" i="19"/>
  <c r="O71" i="20"/>
  <c r="O71" i="21"/>
  <c r="O71" i="22"/>
  <c r="O71" i="19"/>
  <c r="H87" i="20"/>
  <c r="J87" i="20"/>
  <c r="K87" i="20"/>
  <c r="L87" i="20" s="1"/>
  <c r="H87" i="21"/>
  <c r="J87" i="21"/>
  <c r="K87" i="21"/>
  <c r="L87" i="21" s="1"/>
  <c r="H87" i="22"/>
  <c r="J87" i="22"/>
  <c r="K87" i="22"/>
  <c r="L87" i="22" s="1"/>
  <c r="H87" i="19"/>
  <c r="J87" i="19"/>
  <c r="K87" i="19"/>
  <c r="L87" i="19" s="1"/>
  <c r="H79" i="20"/>
  <c r="J79" i="20"/>
  <c r="K79" i="20"/>
  <c r="L79" i="20"/>
  <c r="H79" i="21"/>
  <c r="J79" i="21"/>
  <c r="K79" i="21"/>
  <c r="L79" i="21"/>
  <c r="H79" i="22"/>
  <c r="J79" i="22"/>
  <c r="K79" i="22"/>
  <c r="L79" i="22"/>
  <c r="H79" i="19"/>
  <c r="J79" i="19"/>
  <c r="K79" i="19"/>
  <c r="L79" i="19"/>
  <c r="H71" i="20"/>
  <c r="J71" i="20"/>
  <c r="K71" i="20"/>
  <c r="L71" i="20"/>
  <c r="H71" i="21"/>
  <c r="J71" i="21"/>
  <c r="K71" i="21"/>
  <c r="L71" i="21"/>
  <c r="H71" i="22"/>
  <c r="J71" i="22"/>
  <c r="K71" i="22"/>
  <c r="L71" i="22"/>
  <c r="H71" i="19"/>
  <c r="J71" i="19"/>
  <c r="K71" i="19"/>
  <c r="L71" i="19"/>
  <c r="C87" i="20"/>
  <c r="D87" i="20"/>
  <c r="C88" i="20"/>
  <c r="D88" i="20"/>
  <c r="C89" i="20"/>
  <c r="D89" i="20"/>
  <c r="C90" i="20"/>
  <c r="D90" i="20"/>
  <c r="C91" i="20"/>
  <c r="D91" i="20"/>
  <c r="C92" i="20"/>
  <c r="D92" i="20"/>
  <c r="C93" i="20"/>
  <c r="D93" i="20"/>
  <c r="C94" i="20"/>
  <c r="D94" i="20"/>
  <c r="C95" i="20"/>
  <c r="D95" i="20"/>
  <c r="C96" i="20"/>
  <c r="D96" i="20"/>
  <c r="C97" i="20"/>
  <c r="D97" i="20"/>
  <c r="C98" i="20"/>
  <c r="D98" i="20"/>
  <c r="C99" i="20"/>
  <c r="D99" i="20"/>
  <c r="C100" i="20"/>
  <c r="D100" i="20"/>
  <c r="C101" i="20"/>
  <c r="D101" i="20"/>
  <c r="C102" i="20"/>
  <c r="D102" i="20"/>
  <c r="C103" i="20"/>
  <c r="D103" i="20"/>
  <c r="C104" i="20"/>
  <c r="D104" i="20"/>
  <c r="C105" i="20"/>
  <c r="D105" i="20"/>
  <c r="C106" i="20"/>
  <c r="D106" i="20"/>
  <c r="C107" i="20"/>
  <c r="D107" i="20"/>
  <c r="C108" i="20"/>
  <c r="D108" i="20"/>
  <c r="C109" i="20"/>
  <c r="D109" i="20"/>
  <c r="C110" i="20"/>
  <c r="D110" i="20"/>
  <c r="C87" i="21"/>
  <c r="D87" i="21"/>
  <c r="C88" i="21"/>
  <c r="D88" i="21"/>
  <c r="C89" i="21"/>
  <c r="D89" i="21"/>
  <c r="C90" i="21"/>
  <c r="D90" i="21"/>
  <c r="C91" i="21"/>
  <c r="D91" i="21"/>
  <c r="C92" i="21"/>
  <c r="D92" i="21"/>
  <c r="C93" i="21"/>
  <c r="D93" i="21"/>
  <c r="C94" i="21"/>
  <c r="D94" i="21"/>
  <c r="C95" i="21"/>
  <c r="D95" i="21"/>
  <c r="C96" i="21"/>
  <c r="D96" i="21"/>
  <c r="C97" i="21"/>
  <c r="D97" i="21" s="1"/>
  <c r="C98" i="21"/>
  <c r="D98" i="21"/>
  <c r="C99" i="21"/>
  <c r="D99" i="21" s="1"/>
  <c r="C100" i="21"/>
  <c r="D100" i="21"/>
  <c r="C101" i="21"/>
  <c r="D101" i="21" s="1"/>
  <c r="C102" i="21"/>
  <c r="D102" i="21"/>
  <c r="C103" i="21"/>
  <c r="D103" i="21" s="1"/>
  <c r="C104" i="21"/>
  <c r="D104" i="21"/>
  <c r="C105" i="21"/>
  <c r="D105" i="21" s="1"/>
  <c r="C106" i="21"/>
  <c r="D106" i="21"/>
  <c r="C107" i="21"/>
  <c r="D107" i="21" s="1"/>
  <c r="C108" i="21"/>
  <c r="D108" i="21"/>
  <c r="C109" i="21"/>
  <c r="D109" i="21" s="1"/>
  <c r="C110" i="21"/>
  <c r="D110" i="21" s="1"/>
  <c r="C87" i="22"/>
  <c r="D87" i="22" s="1"/>
  <c r="C88" i="22"/>
  <c r="D88" i="22"/>
  <c r="C89" i="22"/>
  <c r="D89" i="22" s="1"/>
  <c r="C90" i="22"/>
  <c r="D90" i="22"/>
  <c r="C91" i="22"/>
  <c r="D91" i="22" s="1"/>
  <c r="C92" i="22"/>
  <c r="D92" i="22"/>
  <c r="C93" i="22"/>
  <c r="D93" i="22" s="1"/>
  <c r="C94" i="22"/>
  <c r="D94" i="22" s="1"/>
  <c r="C95" i="22"/>
  <c r="D95" i="22" s="1"/>
  <c r="C96" i="22"/>
  <c r="D96" i="22"/>
  <c r="C97" i="22"/>
  <c r="D97" i="22" s="1"/>
  <c r="C98" i="22"/>
  <c r="D98" i="22"/>
  <c r="C99" i="22"/>
  <c r="D99" i="22" s="1"/>
  <c r="C100" i="22"/>
  <c r="D100" i="22"/>
  <c r="C101" i="22"/>
  <c r="D101" i="22" s="1"/>
  <c r="C102" i="22"/>
  <c r="D102" i="22" s="1"/>
  <c r="C103" i="22"/>
  <c r="D103" i="22" s="1"/>
  <c r="C104" i="22"/>
  <c r="D104" i="22"/>
  <c r="C105" i="22"/>
  <c r="D105" i="22" s="1"/>
  <c r="C106" i="22"/>
  <c r="D106" i="22"/>
  <c r="C107" i="22"/>
  <c r="D107" i="22" s="1"/>
  <c r="C108" i="22"/>
  <c r="D108" i="22"/>
  <c r="C109" i="22"/>
  <c r="D109" i="22" s="1"/>
  <c r="C110" i="22"/>
  <c r="D110" i="22" s="1"/>
  <c r="C87" i="19"/>
  <c r="D87" i="19" s="1"/>
  <c r="C88" i="19"/>
  <c r="D88" i="19"/>
  <c r="C89" i="19"/>
  <c r="D89" i="19" s="1"/>
  <c r="C90" i="19"/>
  <c r="D90" i="19"/>
  <c r="C91" i="19"/>
  <c r="D91" i="19" s="1"/>
  <c r="C92" i="19"/>
  <c r="D92" i="19"/>
  <c r="C93" i="19"/>
  <c r="D93" i="19" s="1"/>
  <c r="C94" i="19"/>
  <c r="D94" i="19" s="1"/>
  <c r="C95" i="19"/>
  <c r="D95" i="19" s="1"/>
  <c r="C96" i="19"/>
  <c r="D96" i="19"/>
  <c r="C97" i="19"/>
  <c r="D97" i="19" s="1"/>
  <c r="C98" i="19"/>
  <c r="D98" i="19"/>
  <c r="C99" i="19"/>
  <c r="D99" i="19" s="1"/>
  <c r="C100" i="19"/>
  <c r="D100" i="19"/>
  <c r="C101" i="19"/>
  <c r="D101" i="19" s="1"/>
  <c r="C102" i="19"/>
  <c r="D102" i="19" s="1"/>
  <c r="C103" i="19"/>
  <c r="D103" i="19" s="1"/>
  <c r="C104" i="19"/>
  <c r="D104" i="19"/>
  <c r="C105" i="19"/>
  <c r="D105" i="19" s="1"/>
  <c r="C106" i="19"/>
  <c r="D106" i="19"/>
  <c r="C107" i="19"/>
  <c r="D107" i="19" s="1"/>
  <c r="C108" i="19"/>
  <c r="D108" i="19"/>
  <c r="C109" i="19"/>
  <c r="D109" i="19" s="1"/>
  <c r="C110" i="19"/>
  <c r="D110" i="19" s="1"/>
  <c r="H54" i="20"/>
  <c r="H54" i="21"/>
  <c r="H54" i="22"/>
  <c r="H54" i="19"/>
  <c r="H51" i="20"/>
  <c r="H51" i="21"/>
  <c r="H51" i="22"/>
  <c r="H51" i="19"/>
  <c r="H50" i="20"/>
  <c r="H50" i="21"/>
  <c r="H50" i="22"/>
  <c r="H50" i="19"/>
  <c r="H47" i="20"/>
  <c r="H47" i="21"/>
  <c r="H47" i="22"/>
  <c r="H47" i="19"/>
  <c r="H46" i="20"/>
  <c r="H46" i="21"/>
  <c r="H46" i="22"/>
  <c r="H46" i="19"/>
  <c r="H43" i="20"/>
  <c r="H43" i="21"/>
  <c r="H43" i="22"/>
  <c r="H43" i="19"/>
  <c r="H42" i="20"/>
  <c r="H42" i="21"/>
  <c r="H42" i="22"/>
  <c r="H42" i="19"/>
  <c r="V225" i="19"/>
  <c r="V225" i="20"/>
  <c r="V225" i="21"/>
  <c r="V225" i="22"/>
  <c r="K97" i="19"/>
  <c r="K98" i="19"/>
  <c r="K99" i="19"/>
  <c r="K100" i="19"/>
  <c r="K101" i="19"/>
  <c r="K102" i="19"/>
  <c r="K103" i="19"/>
  <c r="K104" i="19"/>
  <c r="K105" i="19"/>
  <c r="K106" i="19"/>
  <c r="K107" i="19"/>
  <c r="K108" i="19"/>
  <c r="K109" i="19"/>
  <c r="K110" i="19"/>
  <c r="K111" i="19"/>
  <c r="K112" i="19"/>
  <c r="K113" i="19"/>
  <c r="K114" i="19"/>
  <c r="K115" i="19"/>
  <c r="K116" i="19"/>
  <c r="K117" i="19"/>
  <c r="K118" i="19"/>
  <c r="K119" i="19"/>
  <c r="K120" i="19"/>
  <c r="K121" i="19"/>
  <c r="K122" i="19"/>
  <c r="K123" i="19"/>
  <c r="K124" i="19"/>
  <c r="K125" i="19"/>
  <c r="K126" i="19"/>
  <c r="K127" i="19"/>
  <c r="K128" i="19"/>
  <c r="K129" i="19"/>
  <c r="K130" i="19"/>
  <c r="K131" i="19"/>
  <c r="K132" i="19"/>
  <c r="K133" i="19"/>
  <c r="K134" i="19"/>
  <c r="K135" i="19"/>
  <c r="K136" i="19"/>
  <c r="K137" i="19"/>
  <c r="K138" i="19"/>
  <c r="K139" i="19"/>
  <c r="K140" i="19"/>
  <c r="K141" i="19"/>
  <c r="K142" i="19"/>
  <c r="K143" i="19"/>
  <c r="K144" i="19"/>
  <c r="K145" i="19"/>
  <c r="K146" i="19"/>
  <c r="K147" i="19"/>
  <c r="K148" i="19"/>
  <c r="K149" i="19"/>
  <c r="K150" i="19"/>
  <c r="K151" i="19"/>
  <c r="K152" i="19"/>
  <c r="K153" i="19"/>
  <c r="K154" i="19"/>
  <c r="K155" i="19"/>
  <c r="K156" i="19"/>
  <c r="K157" i="19"/>
  <c r="K158" i="19"/>
  <c r="K159" i="19"/>
  <c r="K160" i="19"/>
  <c r="K161" i="19"/>
  <c r="K162" i="19"/>
  <c r="K163" i="19"/>
  <c r="K164" i="19"/>
  <c r="K165" i="19"/>
  <c r="K166" i="19"/>
  <c r="K167" i="19"/>
  <c r="K168" i="19"/>
  <c r="K169" i="19"/>
  <c r="K170" i="19"/>
  <c r="K171" i="19"/>
  <c r="K172" i="19"/>
  <c r="K173" i="19"/>
  <c r="K174" i="19"/>
  <c r="K175" i="19"/>
  <c r="K176" i="19"/>
  <c r="K177" i="19"/>
  <c r="K178" i="19"/>
  <c r="K179" i="19"/>
  <c r="K180" i="19"/>
  <c r="K181"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8" i="19"/>
  <c r="K209" i="19"/>
  <c r="K210" i="19"/>
  <c r="K211" i="19"/>
  <c r="K212" i="19"/>
  <c r="K213" i="19"/>
  <c r="K214" i="19"/>
  <c r="K215" i="19"/>
  <c r="K216" i="19"/>
  <c r="K217" i="19"/>
  <c r="K218" i="19"/>
  <c r="K219" i="19"/>
  <c r="K220" i="19"/>
  <c r="K221" i="19"/>
  <c r="K222" i="19"/>
  <c r="K223" i="19"/>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96" i="19"/>
  <c r="K96" i="20"/>
  <c r="K96" i="21"/>
  <c r="K96" i="22"/>
  <c r="E52" i="26" l="1"/>
  <c r="E50" i="26"/>
  <c r="E47" i="26"/>
  <c r="E46" i="26"/>
  <c r="E45" i="26"/>
  <c r="E44" i="26"/>
  <c r="E56" i="26"/>
  <c r="H30" i="25" l="1"/>
  <c r="G30" i="25"/>
  <c r="F30" i="25"/>
  <c r="E30" i="25"/>
  <c r="H28" i="25"/>
  <c r="G28" i="25"/>
  <c r="F28" i="25"/>
  <c r="E28" i="25"/>
  <c r="H24" i="25"/>
  <c r="G24" i="25"/>
  <c r="F24" i="25"/>
  <c r="E24" i="25"/>
  <c r="E71" i="26"/>
  <c r="E81" i="26"/>
  <c r="E80" i="26"/>
  <c r="E79" i="26"/>
  <c r="E78" i="26"/>
  <c r="E77" i="26"/>
  <c r="E76" i="26"/>
  <c r="E75" i="26"/>
  <c r="E74" i="26"/>
  <c r="E73" i="26"/>
  <c r="E72" i="26"/>
  <c r="E69" i="26"/>
  <c r="E68" i="26"/>
  <c r="E67" i="26"/>
  <c r="E66" i="26"/>
  <c r="E65" i="26"/>
  <c r="E62" i="26"/>
  <c r="E61" i="26"/>
  <c r="E60" i="26"/>
  <c r="E59" i="26"/>
  <c r="E58" i="26"/>
  <c r="E57" i="26"/>
  <c r="E37" i="26"/>
  <c r="E36" i="26"/>
  <c r="H21" i="26"/>
  <c r="H22" i="26"/>
  <c r="AO201" i="27"/>
  <c r="AN201" i="27"/>
  <c r="AM201" i="27"/>
  <c r="AM199" i="27" s="1"/>
  <c r="AL201" i="27"/>
  <c r="AL199" i="27" s="1"/>
  <c r="AK201" i="27"/>
  <c r="AD201" i="27"/>
  <c r="AD199" i="27" s="1"/>
  <c r="AC201" i="27"/>
  <c r="AC199" i="27" s="1"/>
  <c r="AB201" i="27"/>
  <c r="Z201" i="27"/>
  <c r="Z199" i="27" s="1"/>
  <c r="X201" i="27"/>
  <c r="B201" i="27"/>
  <c r="AO199" i="27"/>
  <c r="AN199" i="27"/>
  <c r="AK199" i="27"/>
  <c r="AE199" i="27"/>
  <c r="AB199" i="27"/>
  <c r="X199" i="27"/>
  <c r="AP197" i="27"/>
  <c r="L197" i="27"/>
  <c r="K197" i="27"/>
  <c r="J197" i="27"/>
  <c r="D197" i="27"/>
  <c r="C197" i="27"/>
  <c r="AP196" i="27"/>
  <c r="L196" i="27"/>
  <c r="K196" i="27"/>
  <c r="J196" i="27"/>
  <c r="D196" i="27"/>
  <c r="C196" i="27"/>
  <c r="AP195" i="27"/>
  <c r="L195" i="27"/>
  <c r="K195" i="27"/>
  <c r="J195" i="27"/>
  <c r="D195" i="27"/>
  <c r="C195" i="27"/>
  <c r="AP194" i="27"/>
  <c r="L194" i="27"/>
  <c r="K194" i="27"/>
  <c r="J194" i="27"/>
  <c r="D194" i="27"/>
  <c r="C194" i="27"/>
  <c r="AP193" i="27"/>
  <c r="L193" i="27"/>
  <c r="K193" i="27"/>
  <c r="J193" i="27"/>
  <c r="D193" i="27"/>
  <c r="C193" i="27"/>
  <c r="AP192" i="27"/>
  <c r="L192" i="27"/>
  <c r="K192" i="27"/>
  <c r="J192" i="27"/>
  <c r="D192" i="27"/>
  <c r="C192" i="27"/>
  <c r="AP191" i="27"/>
  <c r="L191" i="27"/>
  <c r="K191" i="27"/>
  <c r="J191" i="27"/>
  <c r="D191" i="27"/>
  <c r="C191" i="27"/>
  <c r="AP190" i="27"/>
  <c r="L190" i="27"/>
  <c r="K190" i="27"/>
  <c r="J190" i="27"/>
  <c r="D190" i="27"/>
  <c r="C190" i="27"/>
  <c r="AP189" i="27"/>
  <c r="L189" i="27"/>
  <c r="K189" i="27"/>
  <c r="J189" i="27"/>
  <c r="D189" i="27"/>
  <c r="C189" i="27"/>
  <c r="AP188" i="27"/>
  <c r="L188" i="27"/>
  <c r="K188" i="27"/>
  <c r="J188" i="27"/>
  <c r="D188" i="27"/>
  <c r="C188" i="27"/>
  <c r="AP187" i="27"/>
  <c r="L187" i="27"/>
  <c r="K187" i="27"/>
  <c r="J187" i="27"/>
  <c r="D187" i="27"/>
  <c r="C187" i="27"/>
  <c r="AP186" i="27"/>
  <c r="L186" i="27"/>
  <c r="K186" i="27"/>
  <c r="J186" i="27"/>
  <c r="D186" i="27"/>
  <c r="C186" i="27"/>
  <c r="AP185" i="27"/>
  <c r="L185" i="27"/>
  <c r="K185" i="27"/>
  <c r="J185" i="27"/>
  <c r="D185" i="27"/>
  <c r="C185" i="27"/>
  <c r="AP184" i="27"/>
  <c r="L184" i="27"/>
  <c r="K184" i="27"/>
  <c r="J184" i="27"/>
  <c r="D184" i="27"/>
  <c r="C184" i="27"/>
  <c r="AP183" i="27"/>
  <c r="L183" i="27"/>
  <c r="K183" i="27"/>
  <c r="J183" i="27"/>
  <c r="D183" i="27"/>
  <c r="C183" i="27"/>
  <c r="AP182" i="27"/>
  <c r="L182" i="27"/>
  <c r="K182" i="27"/>
  <c r="J182" i="27"/>
  <c r="D182" i="27"/>
  <c r="C182" i="27"/>
  <c r="AP181" i="27"/>
  <c r="L181" i="27"/>
  <c r="K181" i="27"/>
  <c r="J181" i="27"/>
  <c r="D181" i="27"/>
  <c r="C181" i="27"/>
  <c r="AP180" i="27"/>
  <c r="L180" i="27"/>
  <c r="K180" i="27"/>
  <c r="J180" i="27"/>
  <c r="D180" i="27"/>
  <c r="C180" i="27"/>
  <c r="AP179" i="27"/>
  <c r="L179" i="27"/>
  <c r="K179" i="27"/>
  <c r="J179" i="27"/>
  <c r="D179" i="27"/>
  <c r="C179" i="27"/>
  <c r="AP178" i="27"/>
  <c r="L178" i="27"/>
  <c r="K178" i="27"/>
  <c r="J178" i="27"/>
  <c r="D178" i="27"/>
  <c r="C178" i="27"/>
  <c r="AP177" i="27"/>
  <c r="L177" i="27"/>
  <c r="K177" i="27"/>
  <c r="J177" i="27"/>
  <c r="D177" i="27"/>
  <c r="C177" i="27"/>
  <c r="AP176" i="27"/>
  <c r="L176" i="27"/>
  <c r="K176" i="27"/>
  <c r="J176" i="27"/>
  <c r="D176" i="27"/>
  <c r="C176" i="27"/>
  <c r="AP175" i="27"/>
  <c r="L175" i="27"/>
  <c r="K175" i="27"/>
  <c r="J175" i="27"/>
  <c r="D175" i="27"/>
  <c r="C175" i="27"/>
  <c r="AP174" i="27"/>
  <c r="L174" i="27"/>
  <c r="K174" i="27"/>
  <c r="J174" i="27"/>
  <c r="D174" i="27"/>
  <c r="C174" i="27"/>
  <c r="AP173" i="27"/>
  <c r="L173" i="27"/>
  <c r="K173" i="27"/>
  <c r="J173" i="27"/>
  <c r="D173" i="27"/>
  <c r="C173" i="27"/>
  <c r="AP172" i="27"/>
  <c r="L172" i="27"/>
  <c r="K172" i="27"/>
  <c r="J172" i="27"/>
  <c r="D172" i="27"/>
  <c r="C172" i="27"/>
  <c r="AP171" i="27"/>
  <c r="L171" i="27"/>
  <c r="K171" i="27"/>
  <c r="J171" i="27"/>
  <c r="D171" i="27"/>
  <c r="C171" i="27"/>
  <c r="AP170" i="27"/>
  <c r="L170" i="27"/>
  <c r="K170" i="27"/>
  <c r="J170" i="27"/>
  <c r="D170" i="27"/>
  <c r="C170" i="27"/>
  <c r="AP169" i="27"/>
  <c r="L169" i="27"/>
  <c r="K169" i="27"/>
  <c r="J169" i="27"/>
  <c r="D169" i="27"/>
  <c r="C169" i="27"/>
  <c r="AP168" i="27"/>
  <c r="L168" i="27"/>
  <c r="K168" i="27"/>
  <c r="J168" i="27"/>
  <c r="D168" i="27"/>
  <c r="C168" i="27"/>
  <c r="AP167" i="27"/>
  <c r="L167" i="27"/>
  <c r="K167" i="27"/>
  <c r="J167" i="27"/>
  <c r="D167" i="27"/>
  <c r="C167" i="27"/>
  <c r="AP166" i="27"/>
  <c r="L166" i="27"/>
  <c r="K166" i="27"/>
  <c r="J166" i="27"/>
  <c r="D166" i="27"/>
  <c r="C166" i="27"/>
  <c r="AP165" i="27"/>
  <c r="L165" i="27"/>
  <c r="K165" i="27"/>
  <c r="J165" i="27"/>
  <c r="D165" i="27"/>
  <c r="C165" i="27"/>
  <c r="AP164" i="27"/>
  <c r="L164" i="27"/>
  <c r="K164" i="27"/>
  <c r="J164" i="27"/>
  <c r="D164" i="27"/>
  <c r="C164" i="27"/>
  <c r="AP163" i="27"/>
  <c r="L163" i="27"/>
  <c r="K163" i="27"/>
  <c r="J163" i="27"/>
  <c r="D163" i="27"/>
  <c r="C163" i="27"/>
  <c r="AP162" i="27"/>
  <c r="L162" i="27"/>
  <c r="K162" i="27"/>
  <c r="J162" i="27"/>
  <c r="D162" i="27"/>
  <c r="C162" i="27"/>
  <c r="AP161" i="27"/>
  <c r="L161" i="27"/>
  <c r="K161" i="27"/>
  <c r="J161" i="27"/>
  <c r="D161" i="27"/>
  <c r="C161" i="27"/>
  <c r="AP160" i="27"/>
  <c r="L160" i="27"/>
  <c r="K160" i="27"/>
  <c r="J160" i="27"/>
  <c r="D160" i="27"/>
  <c r="C160" i="27"/>
  <c r="AP159" i="27"/>
  <c r="L159" i="27"/>
  <c r="K159" i="27"/>
  <c r="J159" i="27"/>
  <c r="D159" i="27"/>
  <c r="C159" i="27"/>
  <c r="AP158" i="27"/>
  <c r="L158" i="27"/>
  <c r="K158" i="27"/>
  <c r="J158" i="27"/>
  <c r="D158" i="27"/>
  <c r="C158" i="27"/>
  <c r="AP157" i="27"/>
  <c r="L157" i="27"/>
  <c r="K157" i="27"/>
  <c r="J157" i="27"/>
  <c r="D157" i="27"/>
  <c r="C157" i="27"/>
  <c r="AP156" i="27"/>
  <c r="L156" i="27"/>
  <c r="K156" i="27"/>
  <c r="J156" i="27"/>
  <c r="D156" i="27"/>
  <c r="C156" i="27"/>
  <c r="AP155" i="27"/>
  <c r="L155" i="27"/>
  <c r="K155" i="27"/>
  <c r="J155" i="27"/>
  <c r="D155" i="27"/>
  <c r="C155" i="27"/>
  <c r="AP154" i="27"/>
  <c r="L154" i="27"/>
  <c r="K154" i="27"/>
  <c r="J154" i="27"/>
  <c r="D154" i="27"/>
  <c r="C154" i="27"/>
  <c r="AP153" i="27"/>
  <c r="L153" i="27"/>
  <c r="K153" i="27"/>
  <c r="J153" i="27"/>
  <c r="D153" i="27"/>
  <c r="C153" i="27"/>
  <c r="AP152" i="27"/>
  <c r="L152" i="27"/>
  <c r="K152" i="27"/>
  <c r="J152" i="27"/>
  <c r="D152" i="27"/>
  <c r="C152" i="27"/>
  <c r="AP151" i="27"/>
  <c r="L151" i="27"/>
  <c r="K151" i="27"/>
  <c r="J151" i="27"/>
  <c r="D151" i="27"/>
  <c r="C151" i="27"/>
  <c r="AP150" i="27"/>
  <c r="L150" i="27"/>
  <c r="K150" i="27"/>
  <c r="J150" i="27"/>
  <c r="D150" i="27"/>
  <c r="C150" i="27"/>
  <c r="AP149" i="27"/>
  <c r="L149" i="27"/>
  <c r="K149" i="27"/>
  <c r="J149" i="27"/>
  <c r="D149" i="27"/>
  <c r="C149" i="27"/>
  <c r="AP148" i="27"/>
  <c r="L148" i="27"/>
  <c r="K148" i="27"/>
  <c r="J148" i="27"/>
  <c r="D148" i="27"/>
  <c r="C148" i="27"/>
  <c r="AP147" i="27"/>
  <c r="L147" i="27"/>
  <c r="K147" i="27"/>
  <c r="J147" i="27"/>
  <c r="D147" i="27"/>
  <c r="C147" i="27"/>
  <c r="AP146" i="27"/>
  <c r="L146" i="27"/>
  <c r="K146" i="27"/>
  <c r="J146" i="27"/>
  <c r="D146" i="27"/>
  <c r="C146" i="27"/>
  <c r="AP145" i="27"/>
  <c r="L145" i="27"/>
  <c r="K145" i="27"/>
  <c r="J145" i="27"/>
  <c r="D145" i="27"/>
  <c r="C145" i="27"/>
  <c r="AP144" i="27"/>
  <c r="L144" i="27"/>
  <c r="K144" i="27"/>
  <c r="J144" i="27"/>
  <c r="D144" i="27"/>
  <c r="C144" i="27"/>
  <c r="AP143" i="27"/>
  <c r="L143" i="27"/>
  <c r="K143" i="27"/>
  <c r="J143" i="27"/>
  <c r="D143" i="27"/>
  <c r="C143" i="27"/>
  <c r="AP142" i="27"/>
  <c r="L142" i="27"/>
  <c r="K142" i="27"/>
  <c r="J142" i="27"/>
  <c r="D142" i="27"/>
  <c r="C142" i="27"/>
  <c r="AP141" i="27"/>
  <c r="L141" i="27"/>
  <c r="K141" i="27"/>
  <c r="J141" i="27"/>
  <c r="D141" i="27"/>
  <c r="C141" i="27"/>
  <c r="AP140" i="27"/>
  <c r="L140" i="27"/>
  <c r="K140" i="27"/>
  <c r="J140" i="27"/>
  <c r="D140" i="27"/>
  <c r="C140" i="27"/>
  <c r="AP139" i="27"/>
  <c r="L139" i="27"/>
  <c r="K139" i="27"/>
  <c r="J139" i="27"/>
  <c r="D139" i="27"/>
  <c r="C139" i="27"/>
  <c r="AP138" i="27"/>
  <c r="L138" i="27"/>
  <c r="K138" i="27"/>
  <c r="J138" i="27"/>
  <c r="D138" i="27"/>
  <c r="C138" i="27"/>
  <c r="AP137" i="27"/>
  <c r="L137" i="27"/>
  <c r="K137" i="27"/>
  <c r="J137" i="27"/>
  <c r="D137" i="27"/>
  <c r="C137" i="27"/>
  <c r="AP136" i="27"/>
  <c r="L136" i="27"/>
  <c r="K136" i="27"/>
  <c r="J136" i="27"/>
  <c r="D136" i="27"/>
  <c r="C136" i="27"/>
  <c r="AP135" i="27"/>
  <c r="L135" i="27"/>
  <c r="K135" i="27"/>
  <c r="J135" i="27"/>
  <c r="D135" i="27"/>
  <c r="C135" i="27"/>
  <c r="AP134" i="27"/>
  <c r="L134" i="27"/>
  <c r="K134" i="27"/>
  <c r="J134" i="27"/>
  <c r="D134" i="27"/>
  <c r="C134" i="27"/>
  <c r="AP133" i="27"/>
  <c r="L133" i="27"/>
  <c r="K133" i="27"/>
  <c r="J133" i="27"/>
  <c r="D133" i="27"/>
  <c r="C133" i="27"/>
  <c r="AP132" i="27"/>
  <c r="L132" i="27"/>
  <c r="K132" i="27"/>
  <c r="J132" i="27"/>
  <c r="D132" i="27"/>
  <c r="C132" i="27"/>
  <c r="AP131" i="27"/>
  <c r="L131" i="27"/>
  <c r="K131" i="27"/>
  <c r="J131" i="27"/>
  <c r="D131" i="27"/>
  <c r="C131" i="27"/>
  <c r="AP130" i="27"/>
  <c r="L130" i="27"/>
  <c r="K130" i="27"/>
  <c r="J130" i="27"/>
  <c r="D130" i="27"/>
  <c r="C130" i="27"/>
  <c r="AP129" i="27"/>
  <c r="L129" i="27"/>
  <c r="K129" i="27"/>
  <c r="J129" i="27"/>
  <c r="D129" i="27"/>
  <c r="C129" i="27"/>
  <c r="AP128" i="27"/>
  <c r="L128" i="27"/>
  <c r="K128" i="27"/>
  <c r="J128" i="27"/>
  <c r="D128" i="27"/>
  <c r="C128" i="27"/>
  <c r="AP127" i="27"/>
  <c r="L127" i="27"/>
  <c r="K127" i="27"/>
  <c r="J127" i="27"/>
  <c r="D127" i="27"/>
  <c r="C127" i="27"/>
  <c r="AP126" i="27"/>
  <c r="L126" i="27"/>
  <c r="K126" i="27"/>
  <c r="J126" i="27"/>
  <c r="D126" i="27"/>
  <c r="C126" i="27"/>
  <c r="AP125" i="27"/>
  <c r="L125" i="27"/>
  <c r="K125" i="27"/>
  <c r="J125" i="27"/>
  <c r="D125" i="27"/>
  <c r="C125" i="27"/>
  <c r="AP124" i="27"/>
  <c r="L124" i="27"/>
  <c r="K124" i="27"/>
  <c r="J124" i="27"/>
  <c r="D124" i="27"/>
  <c r="C124" i="27"/>
  <c r="AP123" i="27"/>
  <c r="L123" i="27"/>
  <c r="K123" i="27"/>
  <c r="J123" i="27"/>
  <c r="D123" i="27"/>
  <c r="C123" i="27"/>
  <c r="AP122" i="27"/>
  <c r="L122" i="27"/>
  <c r="K122" i="27"/>
  <c r="J122" i="27"/>
  <c r="D122" i="27"/>
  <c r="C122" i="27"/>
  <c r="AP121" i="27"/>
  <c r="L121" i="27"/>
  <c r="K121" i="27"/>
  <c r="J121" i="27"/>
  <c r="AP120" i="27"/>
  <c r="L120" i="27"/>
  <c r="K120" i="27"/>
  <c r="J120" i="27"/>
  <c r="AP119" i="27"/>
  <c r="L119" i="27"/>
  <c r="K119" i="27"/>
  <c r="J119" i="27"/>
  <c r="AP118" i="27"/>
  <c r="K118" i="27"/>
  <c r="J118" i="27"/>
  <c r="L118" i="27" s="1"/>
  <c r="U118" i="27" s="1"/>
  <c r="U201" i="27" s="1"/>
  <c r="U199" i="27" s="1"/>
  <c r="J117" i="27"/>
  <c r="J116" i="27"/>
  <c r="K115" i="27"/>
  <c r="L115" i="27" s="1"/>
  <c r="J115" i="27"/>
  <c r="D115" i="27"/>
  <c r="C115" i="27"/>
  <c r="L114" i="27"/>
  <c r="T114" i="27" s="1"/>
  <c r="K114" i="27"/>
  <c r="J114" i="27"/>
  <c r="C114" i="27"/>
  <c r="D114" i="27" s="1"/>
  <c r="AP113" i="27"/>
  <c r="K113" i="27"/>
  <c r="J113" i="27"/>
  <c r="L113" i="27" s="1"/>
  <c r="AE113" i="27" s="1"/>
  <c r="AE201" i="27" s="1"/>
  <c r="D113" i="27"/>
  <c r="C113" i="27"/>
  <c r="L112" i="27"/>
  <c r="K112" i="27"/>
  <c r="J112" i="27"/>
  <c r="C112" i="27"/>
  <c r="D112" i="27" s="1"/>
  <c r="K111" i="27"/>
  <c r="L111" i="27" s="1"/>
  <c r="J111" i="27"/>
  <c r="D111" i="27"/>
  <c r="C111" i="27"/>
  <c r="L110" i="27"/>
  <c r="Y110" i="27" s="1"/>
  <c r="K110" i="27"/>
  <c r="J110" i="27"/>
  <c r="C110" i="27"/>
  <c r="D110" i="27" s="1"/>
  <c r="J109" i="27"/>
  <c r="D109" i="27"/>
  <c r="C109" i="27"/>
  <c r="J108" i="27"/>
  <c r="K108" i="27" s="1"/>
  <c r="C108" i="27"/>
  <c r="D108" i="27" s="1"/>
  <c r="L107" i="27"/>
  <c r="K107" i="27"/>
  <c r="J107" i="27"/>
  <c r="C107" i="27"/>
  <c r="D107" i="27" s="1"/>
  <c r="K106" i="27"/>
  <c r="L106" i="27" s="1"/>
  <c r="J106" i="27"/>
  <c r="C106" i="27"/>
  <c r="D106" i="27" s="1"/>
  <c r="K105" i="27"/>
  <c r="J105" i="27"/>
  <c r="D105" i="27"/>
  <c r="C105" i="27"/>
  <c r="J104" i="27"/>
  <c r="K104" i="27" s="1"/>
  <c r="D104" i="27"/>
  <c r="C104" i="27"/>
  <c r="K103" i="27"/>
  <c r="L103" i="27" s="1"/>
  <c r="J103" i="27"/>
  <c r="C103" i="27"/>
  <c r="D103" i="27" s="1"/>
  <c r="J102" i="27"/>
  <c r="C102" i="27"/>
  <c r="D102" i="27" s="1"/>
  <c r="J101" i="27"/>
  <c r="D101" i="27"/>
  <c r="C101" i="27"/>
  <c r="K100" i="27"/>
  <c r="J100" i="27"/>
  <c r="L100" i="27" s="1"/>
  <c r="D100" i="27"/>
  <c r="C100" i="27"/>
  <c r="L99" i="27"/>
  <c r="K99" i="27"/>
  <c r="J99" i="27"/>
  <c r="C99" i="27"/>
  <c r="D99" i="27" s="1"/>
  <c r="J98" i="27"/>
  <c r="C98" i="27"/>
  <c r="D98" i="27" s="1"/>
  <c r="J97" i="27"/>
  <c r="D97" i="27"/>
  <c r="C97" i="27"/>
  <c r="AP96" i="27"/>
  <c r="L96" i="27"/>
  <c r="K96" i="27"/>
  <c r="J96" i="27"/>
  <c r="C96" i="27"/>
  <c r="D96" i="27" s="1"/>
  <c r="D95" i="27"/>
  <c r="C95" i="27"/>
  <c r="C94" i="27"/>
  <c r="D94" i="27" s="1"/>
  <c r="D93" i="27"/>
  <c r="C93" i="27"/>
  <c r="C92" i="27"/>
  <c r="D92" i="27" s="1"/>
  <c r="AP91" i="27"/>
  <c r="J91" i="27"/>
  <c r="C91" i="27"/>
  <c r="D91" i="27" s="1"/>
  <c r="AP90" i="27"/>
  <c r="K90" i="27"/>
  <c r="J90" i="27"/>
  <c r="D90" i="27"/>
  <c r="C90" i="27"/>
  <c r="AP89" i="27"/>
  <c r="L89" i="27"/>
  <c r="N89" i="27" s="1"/>
  <c r="J89" i="27"/>
  <c r="K89" i="27" s="1"/>
  <c r="D89" i="27"/>
  <c r="C89" i="27"/>
  <c r="AP88" i="27"/>
  <c r="L88" i="27"/>
  <c r="N88" i="27" s="1"/>
  <c r="K88" i="27"/>
  <c r="J88" i="27"/>
  <c r="C88" i="27"/>
  <c r="D88" i="27" s="1"/>
  <c r="AP87" i="27"/>
  <c r="J87" i="27"/>
  <c r="K87" i="27" s="1"/>
  <c r="L87" i="27" s="1"/>
  <c r="N87" i="27" s="1"/>
  <c r="H87" i="27"/>
  <c r="D87" i="27"/>
  <c r="C87" i="27"/>
  <c r="AP86" i="27"/>
  <c r="J86" i="27"/>
  <c r="H86" i="27"/>
  <c r="C86" i="27"/>
  <c r="D86" i="27" s="1"/>
  <c r="AP85" i="27"/>
  <c r="L85" i="27"/>
  <c r="N85" i="27" s="1"/>
  <c r="J85" i="27"/>
  <c r="K85" i="27" s="1"/>
  <c r="H85" i="27"/>
  <c r="D85" i="27"/>
  <c r="C85" i="27"/>
  <c r="AP84" i="27"/>
  <c r="K84" i="27"/>
  <c r="L84" i="27" s="1"/>
  <c r="R84" i="27" s="1"/>
  <c r="J84" i="27"/>
  <c r="H84" i="27"/>
  <c r="C84" i="27"/>
  <c r="D84" i="27" s="1"/>
  <c r="AP83" i="27"/>
  <c r="J83" i="27"/>
  <c r="H83" i="27"/>
  <c r="C83" i="27"/>
  <c r="D83" i="27" s="1"/>
  <c r="AP82" i="27"/>
  <c r="K82" i="27"/>
  <c r="J82" i="27"/>
  <c r="C82" i="27"/>
  <c r="D82" i="27" s="1"/>
  <c r="AP81" i="27"/>
  <c r="J81" i="27"/>
  <c r="D81" i="27"/>
  <c r="C81" i="27"/>
  <c r="H80" i="27"/>
  <c r="AP80" i="27" s="1"/>
  <c r="D80" i="27"/>
  <c r="C80" i="27"/>
  <c r="AP79" i="27"/>
  <c r="H79" i="27"/>
  <c r="J79" i="27" s="1"/>
  <c r="K79" i="27" s="1"/>
  <c r="D79" i="27"/>
  <c r="C79" i="27"/>
  <c r="J78" i="27"/>
  <c r="K78" i="27" s="1"/>
  <c r="H78" i="27"/>
  <c r="AP78" i="27" s="1"/>
  <c r="D78" i="27"/>
  <c r="C78" i="27"/>
  <c r="AP77" i="27"/>
  <c r="H77" i="27"/>
  <c r="J77" i="27" s="1"/>
  <c r="D77" i="27"/>
  <c r="C77" i="27"/>
  <c r="H76" i="27"/>
  <c r="AP76" i="27" s="1"/>
  <c r="D76" i="27"/>
  <c r="C76" i="27"/>
  <c r="AP75" i="27"/>
  <c r="N75" i="27"/>
  <c r="L75" i="27"/>
  <c r="J75" i="27"/>
  <c r="K75" i="27" s="1"/>
  <c r="C75" i="27"/>
  <c r="D75" i="27" s="1"/>
  <c r="AP74" i="27"/>
  <c r="K74" i="27"/>
  <c r="L74" i="27" s="1"/>
  <c r="N74" i="27" s="1"/>
  <c r="J74" i="27"/>
  <c r="C74" i="27"/>
  <c r="D74" i="27" s="1"/>
  <c r="AP73" i="27"/>
  <c r="J73" i="27"/>
  <c r="K73" i="27" s="1"/>
  <c r="H73" i="27"/>
  <c r="D73" i="27"/>
  <c r="C73" i="27"/>
  <c r="AP72" i="27"/>
  <c r="K72" i="27"/>
  <c r="L72" i="27" s="1"/>
  <c r="S72" i="27" s="1"/>
  <c r="J72" i="27"/>
  <c r="H72" i="27"/>
  <c r="C72" i="27"/>
  <c r="D72" i="27" s="1"/>
  <c r="AP71" i="27"/>
  <c r="J71" i="27"/>
  <c r="K71" i="27" s="1"/>
  <c r="L71" i="27" s="1"/>
  <c r="N71" i="27" s="1"/>
  <c r="H71" i="27"/>
  <c r="D71" i="27"/>
  <c r="C71" i="27"/>
  <c r="AP70" i="27"/>
  <c r="J70" i="27"/>
  <c r="H70" i="27"/>
  <c r="C70" i="27"/>
  <c r="D70" i="27" s="1"/>
  <c r="AP69" i="27"/>
  <c r="L69" i="27"/>
  <c r="P69" i="27" s="1"/>
  <c r="J69" i="27"/>
  <c r="K69" i="27" s="1"/>
  <c r="H69" i="27"/>
  <c r="D69" i="27"/>
  <c r="C69" i="27"/>
  <c r="AP68" i="27"/>
  <c r="K68" i="27"/>
  <c r="L68" i="27" s="1"/>
  <c r="N68" i="27" s="1"/>
  <c r="J68" i="27"/>
  <c r="C68" i="27"/>
  <c r="D68" i="27" s="1"/>
  <c r="AP67" i="27"/>
  <c r="J67" i="27"/>
  <c r="D67" i="27"/>
  <c r="C67" i="27"/>
  <c r="AP66" i="27"/>
  <c r="J66" i="27"/>
  <c r="K66" i="27" s="1"/>
  <c r="C66" i="27"/>
  <c r="D66" i="27" s="1"/>
  <c r="H65" i="27"/>
  <c r="C65" i="27"/>
  <c r="D65" i="27" s="1"/>
  <c r="AP64" i="27"/>
  <c r="J64" i="27"/>
  <c r="C64" i="27"/>
  <c r="D64" i="27" s="1"/>
  <c r="AP63" i="27"/>
  <c r="K63" i="27"/>
  <c r="J63" i="27"/>
  <c r="D63" i="27"/>
  <c r="C63" i="27"/>
  <c r="AP62" i="27"/>
  <c r="J62" i="27"/>
  <c r="K62" i="27" s="1"/>
  <c r="D62" i="27"/>
  <c r="C62" i="27"/>
  <c r="H61" i="27"/>
  <c r="C61" i="27"/>
  <c r="D61" i="27" s="1"/>
  <c r="AP60" i="27"/>
  <c r="K60" i="27"/>
  <c r="J60" i="27"/>
  <c r="C60" i="27"/>
  <c r="D60" i="27" s="1"/>
  <c r="K59" i="27"/>
  <c r="J59" i="27"/>
  <c r="D59" i="27"/>
  <c r="C59" i="27"/>
  <c r="AP58" i="27"/>
  <c r="J58" i="27"/>
  <c r="C58" i="27"/>
  <c r="D58" i="27" s="1"/>
  <c r="H57" i="27"/>
  <c r="C57" i="27"/>
  <c r="D57" i="27" s="1"/>
  <c r="AP56" i="27"/>
  <c r="J56" i="27"/>
  <c r="K56" i="27" s="1"/>
  <c r="C56" i="27"/>
  <c r="D56" i="27" s="1"/>
  <c r="AP55" i="27"/>
  <c r="J55" i="27"/>
  <c r="D55" i="27"/>
  <c r="C55" i="27"/>
  <c r="AP54" i="27"/>
  <c r="L54" i="27"/>
  <c r="P54" i="27" s="1"/>
  <c r="H54" i="27"/>
  <c r="J54" i="27" s="1"/>
  <c r="K54" i="27" s="1"/>
  <c r="D54" i="27"/>
  <c r="C54" i="27"/>
  <c r="J53" i="27"/>
  <c r="K53" i="27" s="1"/>
  <c r="H53" i="27"/>
  <c r="AP53" i="27" s="1"/>
  <c r="D53" i="27"/>
  <c r="C53" i="27"/>
  <c r="AP52" i="27"/>
  <c r="J52" i="27"/>
  <c r="K52" i="27" s="1"/>
  <c r="D52" i="27"/>
  <c r="C52" i="27"/>
  <c r="AP51" i="27"/>
  <c r="N51" i="27"/>
  <c r="L51" i="27"/>
  <c r="K51" i="27"/>
  <c r="J51" i="27"/>
  <c r="D51" i="27"/>
  <c r="C51" i="27"/>
  <c r="AP50" i="27"/>
  <c r="K50" i="27"/>
  <c r="L50" i="27" s="1"/>
  <c r="P50" i="27" s="1"/>
  <c r="J50" i="27"/>
  <c r="H50" i="27"/>
  <c r="C50" i="27"/>
  <c r="D50" i="27" s="1"/>
  <c r="AP49" i="27"/>
  <c r="J49" i="27"/>
  <c r="H49" i="27"/>
  <c r="C49" i="27"/>
  <c r="D49" i="27" s="1"/>
  <c r="AP48" i="27"/>
  <c r="J48" i="27"/>
  <c r="K48" i="27" s="1"/>
  <c r="C48" i="27"/>
  <c r="D48" i="27" s="1"/>
  <c r="AP47" i="27"/>
  <c r="K47" i="27"/>
  <c r="L47" i="27" s="1"/>
  <c r="N47" i="27" s="1"/>
  <c r="J47" i="27"/>
  <c r="D47" i="27"/>
  <c r="C47" i="27"/>
  <c r="AP46" i="27"/>
  <c r="K46" i="27"/>
  <c r="L46" i="27" s="1"/>
  <c r="P46" i="27" s="1"/>
  <c r="J46" i="27"/>
  <c r="H46" i="27"/>
  <c r="C46" i="27"/>
  <c r="D46" i="27" s="1"/>
  <c r="AP45" i="27"/>
  <c r="J45" i="27"/>
  <c r="H45" i="27"/>
  <c r="C45" i="27"/>
  <c r="D45" i="27" s="1"/>
  <c r="AP44" i="27"/>
  <c r="J44" i="27"/>
  <c r="C44" i="27"/>
  <c r="D44" i="27" s="1"/>
  <c r="AP43" i="27"/>
  <c r="J43" i="27"/>
  <c r="D43" i="27"/>
  <c r="C43" i="27"/>
  <c r="H42" i="27"/>
  <c r="J42" i="27" s="1"/>
  <c r="D42" i="27"/>
  <c r="C42" i="27"/>
  <c r="H41" i="27"/>
  <c r="J41" i="27" s="1"/>
  <c r="D41" i="27"/>
  <c r="C41" i="27"/>
  <c r="J40" i="27"/>
  <c r="K40" i="27" s="1"/>
  <c r="H40" i="27"/>
  <c r="AP40" i="27" s="1"/>
  <c r="D40" i="27"/>
  <c r="C40" i="27"/>
  <c r="H39" i="27"/>
  <c r="J39" i="27" s="1"/>
  <c r="D39" i="27"/>
  <c r="C39" i="27"/>
  <c r="H38" i="27"/>
  <c r="J38" i="27" s="1"/>
  <c r="D38" i="27"/>
  <c r="C38" i="27"/>
  <c r="AP37" i="27"/>
  <c r="K37" i="27"/>
  <c r="L37" i="27" s="1"/>
  <c r="J37" i="27"/>
  <c r="C37" i="27"/>
  <c r="D37" i="27" s="1"/>
  <c r="AP36" i="27"/>
  <c r="J36" i="27"/>
  <c r="D36" i="27"/>
  <c r="C36" i="27"/>
  <c r="J35" i="27"/>
  <c r="K35" i="27" s="1"/>
  <c r="C35" i="27"/>
  <c r="D35" i="27" s="1"/>
  <c r="AP34" i="27"/>
  <c r="K34" i="27"/>
  <c r="L34" i="27" s="1"/>
  <c r="N34" i="27" s="1"/>
  <c r="J34" i="27"/>
  <c r="D34" i="27"/>
  <c r="C34" i="27"/>
  <c r="K33" i="27"/>
  <c r="L33" i="27" s="1"/>
  <c r="J33" i="27"/>
  <c r="H33" i="27"/>
  <c r="C33" i="27"/>
  <c r="D33" i="27" s="1"/>
  <c r="J32" i="27"/>
  <c r="H32" i="27"/>
  <c r="C32" i="27"/>
  <c r="D32" i="27" s="1"/>
  <c r="AP31" i="27"/>
  <c r="J31" i="27"/>
  <c r="H31" i="27"/>
  <c r="C31" i="27"/>
  <c r="D31" i="27" s="1"/>
  <c r="J30" i="27"/>
  <c r="K30" i="27" s="1"/>
  <c r="L30" i="27" s="1"/>
  <c r="H30" i="27"/>
  <c r="D30" i="27"/>
  <c r="C30" i="27"/>
  <c r="AP29" i="27"/>
  <c r="K29" i="27"/>
  <c r="L29" i="27" s="1"/>
  <c r="O29" i="27" s="1"/>
  <c r="J29" i="27"/>
  <c r="H29" i="27"/>
  <c r="C29" i="27"/>
  <c r="D29" i="27" s="1"/>
  <c r="AP28" i="27"/>
  <c r="J28" i="27"/>
  <c r="D28" i="27"/>
  <c r="C28" i="27"/>
  <c r="AP27" i="27"/>
  <c r="K27" i="27"/>
  <c r="L27" i="27" s="1"/>
  <c r="J27" i="27"/>
  <c r="C27" i="27"/>
  <c r="D27" i="27" s="1"/>
  <c r="J26" i="27"/>
  <c r="C26" i="27"/>
  <c r="D26" i="27" s="1"/>
  <c r="AP25" i="27"/>
  <c r="J25" i="27"/>
  <c r="D25" i="27"/>
  <c r="C25" i="27"/>
  <c r="H24" i="27"/>
  <c r="J24" i="27" s="1"/>
  <c r="D24" i="27"/>
  <c r="C24" i="27"/>
  <c r="H23" i="27"/>
  <c r="J23" i="27" s="1"/>
  <c r="C23" i="27"/>
  <c r="D23" i="27" s="1"/>
  <c r="H22" i="27"/>
  <c r="AP22" i="27" s="1"/>
  <c r="C22" i="27"/>
  <c r="D22" i="27" s="1"/>
  <c r="H21" i="27"/>
  <c r="C21" i="27"/>
  <c r="D21" i="27" s="1"/>
  <c r="H20" i="27"/>
  <c r="C20" i="27"/>
  <c r="D20" i="27" s="1"/>
  <c r="AP19" i="27"/>
  <c r="J19" i="27"/>
  <c r="C19" i="27"/>
  <c r="D19" i="27" s="1"/>
  <c r="AP18" i="27"/>
  <c r="J18" i="27"/>
  <c r="K18" i="27" s="1"/>
  <c r="L18" i="27" s="1"/>
  <c r="C18" i="27"/>
  <c r="D18" i="27" s="1"/>
  <c r="K17" i="27"/>
  <c r="J17" i="27"/>
  <c r="C17" i="27"/>
  <c r="E70" i="26"/>
  <c r="E53" i="26"/>
  <c r="E49" i="26"/>
  <c r="E48" i="26"/>
  <c r="E200" i="23"/>
  <c r="J199" i="23"/>
  <c r="I199" i="23"/>
  <c r="H199" i="23"/>
  <c r="G199" i="23"/>
  <c r="B199" i="23"/>
  <c r="J198" i="23"/>
  <c r="I198" i="23"/>
  <c r="H198" i="23"/>
  <c r="G198" i="23"/>
  <c r="B198" i="23"/>
  <c r="J197" i="23"/>
  <c r="I197" i="23"/>
  <c r="H197" i="23"/>
  <c r="G197" i="23"/>
  <c r="B197" i="23"/>
  <c r="J196" i="23"/>
  <c r="I196" i="23"/>
  <c r="H196" i="23"/>
  <c r="G196" i="23"/>
  <c r="B196" i="23"/>
  <c r="J195" i="23"/>
  <c r="I195" i="23"/>
  <c r="H195" i="23"/>
  <c r="G195" i="23"/>
  <c r="B195" i="23"/>
  <c r="J194" i="23"/>
  <c r="I194" i="23"/>
  <c r="H194" i="23"/>
  <c r="G194" i="23"/>
  <c r="B194" i="23"/>
  <c r="J193" i="23"/>
  <c r="I193" i="23"/>
  <c r="H193" i="23"/>
  <c r="G193" i="23"/>
  <c r="B193" i="23"/>
  <c r="J192" i="23"/>
  <c r="I192" i="23"/>
  <c r="H192" i="23"/>
  <c r="G192" i="23"/>
  <c r="B192" i="23"/>
  <c r="J191" i="23"/>
  <c r="I191" i="23"/>
  <c r="H191" i="23"/>
  <c r="G191" i="23"/>
  <c r="B191" i="23"/>
  <c r="J190" i="23"/>
  <c r="I190" i="23"/>
  <c r="H190" i="23"/>
  <c r="G190" i="23"/>
  <c r="B190" i="23"/>
  <c r="J189" i="23"/>
  <c r="I189" i="23"/>
  <c r="H189" i="23"/>
  <c r="G189" i="23"/>
  <c r="B189" i="23"/>
  <c r="J188" i="23"/>
  <c r="I188" i="23"/>
  <c r="H188" i="23"/>
  <c r="G188" i="23"/>
  <c r="B188" i="23"/>
  <c r="J187" i="23"/>
  <c r="I187" i="23"/>
  <c r="H187" i="23"/>
  <c r="G187" i="23"/>
  <c r="B187" i="23"/>
  <c r="J186" i="23"/>
  <c r="I186" i="23"/>
  <c r="H186" i="23"/>
  <c r="G186" i="23"/>
  <c r="B186" i="23"/>
  <c r="J185" i="23"/>
  <c r="I185" i="23"/>
  <c r="H185" i="23"/>
  <c r="G185" i="23"/>
  <c r="B185" i="23"/>
  <c r="J184" i="23"/>
  <c r="I184" i="23"/>
  <c r="H184" i="23"/>
  <c r="G184" i="23"/>
  <c r="B184" i="23"/>
  <c r="J183" i="23"/>
  <c r="I183" i="23"/>
  <c r="H183" i="23"/>
  <c r="G183" i="23"/>
  <c r="B183" i="23"/>
  <c r="J182" i="23"/>
  <c r="I182" i="23"/>
  <c r="H182" i="23"/>
  <c r="G182" i="23"/>
  <c r="B182" i="23"/>
  <c r="J181" i="23"/>
  <c r="I181" i="23"/>
  <c r="H181" i="23"/>
  <c r="G181" i="23"/>
  <c r="B181" i="23"/>
  <c r="J180" i="23"/>
  <c r="I180" i="23"/>
  <c r="H180" i="23"/>
  <c r="G180" i="23"/>
  <c r="B180" i="23"/>
  <c r="J179" i="23"/>
  <c r="I179" i="23"/>
  <c r="H179" i="23"/>
  <c r="G179" i="23"/>
  <c r="B179" i="23"/>
  <c r="J178" i="23"/>
  <c r="I178" i="23"/>
  <c r="H178" i="23"/>
  <c r="G178" i="23"/>
  <c r="B178" i="23"/>
  <c r="J177" i="23"/>
  <c r="I177" i="23"/>
  <c r="H177" i="23"/>
  <c r="G177" i="23"/>
  <c r="B177" i="23"/>
  <c r="J176" i="23"/>
  <c r="I176" i="23"/>
  <c r="H176" i="23"/>
  <c r="G176" i="23"/>
  <c r="B176" i="23"/>
  <c r="J175" i="23"/>
  <c r="I175" i="23"/>
  <c r="H175" i="23"/>
  <c r="G175" i="23"/>
  <c r="B175" i="23"/>
  <c r="J174" i="23"/>
  <c r="I174" i="23"/>
  <c r="H174" i="23"/>
  <c r="G174" i="23"/>
  <c r="B174" i="23"/>
  <c r="J173" i="23"/>
  <c r="I173" i="23"/>
  <c r="H173" i="23"/>
  <c r="G173" i="23"/>
  <c r="B173" i="23"/>
  <c r="J172" i="23"/>
  <c r="I172" i="23"/>
  <c r="H172" i="23"/>
  <c r="G172" i="23"/>
  <c r="B172" i="23"/>
  <c r="J171" i="23"/>
  <c r="I171" i="23"/>
  <c r="H171" i="23"/>
  <c r="G171" i="23"/>
  <c r="B171" i="23"/>
  <c r="J170" i="23"/>
  <c r="I170" i="23"/>
  <c r="H170" i="23"/>
  <c r="G170" i="23"/>
  <c r="B170" i="23"/>
  <c r="J169" i="23"/>
  <c r="I169" i="23"/>
  <c r="H169" i="23"/>
  <c r="G169" i="23"/>
  <c r="B169" i="23"/>
  <c r="J168" i="23"/>
  <c r="I168" i="23"/>
  <c r="H168" i="23"/>
  <c r="G168" i="23"/>
  <c r="B168" i="23"/>
  <c r="J167" i="23"/>
  <c r="I167" i="23"/>
  <c r="H167" i="23"/>
  <c r="G167" i="23"/>
  <c r="B167" i="23"/>
  <c r="J166" i="23"/>
  <c r="I166" i="23"/>
  <c r="H166" i="23"/>
  <c r="G166" i="23"/>
  <c r="B166" i="23"/>
  <c r="J165" i="23"/>
  <c r="I165" i="23"/>
  <c r="H165" i="23"/>
  <c r="G165" i="23"/>
  <c r="B165" i="23"/>
  <c r="J164" i="23"/>
  <c r="I164" i="23"/>
  <c r="H164" i="23"/>
  <c r="G164" i="23"/>
  <c r="B164" i="23"/>
  <c r="J163" i="23"/>
  <c r="I163" i="23"/>
  <c r="H163" i="23"/>
  <c r="G163" i="23"/>
  <c r="B163" i="23"/>
  <c r="J162" i="23"/>
  <c r="I162" i="23"/>
  <c r="H162" i="23"/>
  <c r="G162" i="23"/>
  <c r="B162" i="23"/>
  <c r="J161" i="23"/>
  <c r="I161" i="23"/>
  <c r="H161" i="23"/>
  <c r="G161" i="23"/>
  <c r="B161" i="23"/>
  <c r="J160" i="23"/>
  <c r="I160" i="23"/>
  <c r="H160" i="23"/>
  <c r="G160" i="23"/>
  <c r="B160" i="23"/>
  <c r="J159" i="23"/>
  <c r="I159" i="23"/>
  <c r="H159" i="23"/>
  <c r="G159" i="23"/>
  <c r="B159" i="23"/>
  <c r="J158" i="23"/>
  <c r="I158" i="23"/>
  <c r="H158" i="23"/>
  <c r="G158" i="23"/>
  <c r="B158" i="23"/>
  <c r="J157" i="23"/>
  <c r="I157" i="23"/>
  <c r="H157" i="23"/>
  <c r="G157" i="23"/>
  <c r="B157" i="23"/>
  <c r="J156" i="23"/>
  <c r="I156" i="23"/>
  <c r="H156" i="23"/>
  <c r="G156" i="23"/>
  <c r="B156" i="23"/>
  <c r="J155" i="23"/>
  <c r="I155" i="23"/>
  <c r="H155" i="23"/>
  <c r="G155" i="23"/>
  <c r="B155" i="23"/>
  <c r="J154" i="23"/>
  <c r="I154" i="23"/>
  <c r="H154" i="23"/>
  <c r="G154" i="23"/>
  <c r="B154" i="23"/>
  <c r="J153" i="23"/>
  <c r="I153" i="23"/>
  <c r="H153" i="23"/>
  <c r="G153" i="23"/>
  <c r="B153" i="23"/>
  <c r="J152" i="23"/>
  <c r="I152" i="23"/>
  <c r="H152" i="23"/>
  <c r="G152" i="23"/>
  <c r="B152" i="23"/>
  <c r="J151" i="23"/>
  <c r="I151" i="23"/>
  <c r="H151" i="23"/>
  <c r="G151" i="23"/>
  <c r="B151" i="23"/>
  <c r="J150" i="23"/>
  <c r="I150" i="23"/>
  <c r="H150" i="23"/>
  <c r="G150" i="23"/>
  <c r="B150" i="23"/>
  <c r="J149" i="23"/>
  <c r="I149" i="23"/>
  <c r="H149" i="23"/>
  <c r="G149" i="23"/>
  <c r="B149" i="23"/>
  <c r="J148" i="23"/>
  <c r="I148" i="23"/>
  <c r="H148" i="23"/>
  <c r="G148" i="23"/>
  <c r="B148" i="23"/>
  <c r="J147" i="23"/>
  <c r="I147" i="23"/>
  <c r="H147" i="23"/>
  <c r="G147" i="23"/>
  <c r="B147" i="23"/>
  <c r="J146" i="23"/>
  <c r="I146" i="23"/>
  <c r="H146" i="23"/>
  <c r="G146" i="23"/>
  <c r="B146" i="23"/>
  <c r="J145" i="23"/>
  <c r="I145" i="23"/>
  <c r="H145" i="23"/>
  <c r="G145" i="23"/>
  <c r="B145" i="23"/>
  <c r="J144" i="23"/>
  <c r="I144" i="23"/>
  <c r="H144" i="23"/>
  <c r="G144" i="23"/>
  <c r="B144" i="23"/>
  <c r="J143" i="23"/>
  <c r="I143" i="23"/>
  <c r="H143" i="23"/>
  <c r="G143" i="23"/>
  <c r="B143" i="23"/>
  <c r="J142" i="23"/>
  <c r="I142" i="23"/>
  <c r="H142" i="23"/>
  <c r="G142" i="23"/>
  <c r="B142" i="23"/>
  <c r="J141" i="23"/>
  <c r="I141" i="23"/>
  <c r="H141" i="23"/>
  <c r="G141" i="23"/>
  <c r="B141" i="23"/>
  <c r="J140" i="23"/>
  <c r="I140" i="23"/>
  <c r="H140" i="23"/>
  <c r="G140" i="23"/>
  <c r="B140" i="23"/>
  <c r="J139" i="23"/>
  <c r="I139" i="23"/>
  <c r="H139" i="23"/>
  <c r="G139" i="23"/>
  <c r="B139" i="23"/>
  <c r="J138" i="23"/>
  <c r="I138" i="23"/>
  <c r="H138" i="23"/>
  <c r="G138" i="23"/>
  <c r="B138" i="23"/>
  <c r="J137" i="23"/>
  <c r="I137" i="23"/>
  <c r="H137" i="23"/>
  <c r="G137" i="23"/>
  <c r="B137" i="23"/>
  <c r="J136" i="23"/>
  <c r="I136" i="23"/>
  <c r="H136" i="23"/>
  <c r="G136" i="23"/>
  <c r="B136" i="23"/>
  <c r="J135" i="23"/>
  <c r="I135" i="23"/>
  <c r="H135" i="23"/>
  <c r="G135" i="23"/>
  <c r="B135" i="23"/>
  <c r="J134" i="23"/>
  <c r="I134" i="23"/>
  <c r="H134" i="23"/>
  <c r="G134" i="23"/>
  <c r="B134" i="23"/>
  <c r="J133" i="23"/>
  <c r="I133" i="23"/>
  <c r="H133" i="23"/>
  <c r="G133" i="23"/>
  <c r="B133" i="23"/>
  <c r="J132" i="23"/>
  <c r="I132" i="23"/>
  <c r="H132" i="23"/>
  <c r="G132" i="23"/>
  <c r="B132" i="23"/>
  <c r="J131" i="23"/>
  <c r="I131" i="23"/>
  <c r="H131" i="23"/>
  <c r="G131" i="23"/>
  <c r="B131" i="23"/>
  <c r="J130" i="23"/>
  <c r="I130" i="23"/>
  <c r="H130" i="23"/>
  <c r="G130" i="23"/>
  <c r="B130" i="23"/>
  <c r="J129" i="23"/>
  <c r="I129" i="23"/>
  <c r="H129" i="23"/>
  <c r="G129" i="23"/>
  <c r="B129" i="23"/>
  <c r="J128" i="23"/>
  <c r="I128" i="23"/>
  <c r="H128" i="23"/>
  <c r="G128" i="23"/>
  <c r="B128" i="23"/>
  <c r="J127" i="23"/>
  <c r="I127" i="23"/>
  <c r="H127" i="23"/>
  <c r="G127" i="23"/>
  <c r="B127" i="23"/>
  <c r="J126" i="23"/>
  <c r="I126" i="23"/>
  <c r="H126" i="23"/>
  <c r="G126" i="23"/>
  <c r="B126" i="23"/>
  <c r="J125" i="23"/>
  <c r="I125" i="23"/>
  <c r="H125" i="23"/>
  <c r="G125" i="23"/>
  <c r="B125" i="23"/>
  <c r="J124" i="23"/>
  <c r="I124" i="23"/>
  <c r="H124" i="23"/>
  <c r="G124" i="23"/>
  <c r="B124" i="23"/>
  <c r="J123" i="23"/>
  <c r="I123" i="23"/>
  <c r="H123" i="23"/>
  <c r="G123" i="23"/>
  <c r="B123" i="23"/>
  <c r="J122" i="23"/>
  <c r="I122" i="23"/>
  <c r="H122" i="23"/>
  <c r="G122" i="23"/>
  <c r="B122" i="23"/>
  <c r="J121" i="23"/>
  <c r="I121" i="23"/>
  <c r="H121" i="23"/>
  <c r="G121" i="23"/>
  <c r="B121" i="23"/>
  <c r="J120" i="23"/>
  <c r="I120" i="23"/>
  <c r="H120" i="23"/>
  <c r="G120" i="23"/>
  <c r="B120" i="23"/>
  <c r="J119" i="23"/>
  <c r="I119" i="23"/>
  <c r="H119" i="23"/>
  <c r="G119" i="23"/>
  <c r="B119" i="23"/>
  <c r="J118" i="23"/>
  <c r="I118" i="23"/>
  <c r="H118" i="23"/>
  <c r="G118" i="23"/>
  <c r="B118" i="23"/>
  <c r="J117" i="23"/>
  <c r="I117" i="23"/>
  <c r="H117" i="23"/>
  <c r="G117" i="23"/>
  <c r="B117" i="23"/>
  <c r="J116" i="23"/>
  <c r="I116" i="23"/>
  <c r="H116" i="23"/>
  <c r="G116" i="23"/>
  <c r="B116" i="23"/>
  <c r="J115" i="23"/>
  <c r="I115" i="23"/>
  <c r="H115" i="23"/>
  <c r="G115" i="23"/>
  <c r="B115" i="23"/>
  <c r="J114" i="23"/>
  <c r="I114" i="23"/>
  <c r="H114" i="23"/>
  <c r="G114" i="23"/>
  <c r="B114" i="23"/>
  <c r="J113" i="23"/>
  <c r="I113" i="23"/>
  <c r="H113" i="23"/>
  <c r="G113" i="23"/>
  <c r="B113" i="23"/>
  <c r="J112" i="23"/>
  <c r="I112" i="23"/>
  <c r="H112" i="23"/>
  <c r="G112" i="23"/>
  <c r="B112" i="23"/>
  <c r="J111" i="23"/>
  <c r="I111" i="23"/>
  <c r="H111" i="23"/>
  <c r="G111" i="23"/>
  <c r="B111" i="23"/>
  <c r="J110" i="23"/>
  <c r="I110" i="23"/>
  <c r="H110" i="23"/>
  <c r="G110" i="23"/>
  <c r="B110" i="23"/>
  <c r="J109" i="23"/>
  <c r="I109" i="23"/>
  <c r="H109" i="23"/>
  <c r="G109" i="23"/>
  <c r="B109" i="23"/>
  <c r="J108" i="23"/>
  <c r="I108" i="23"/>
  <c r="H108" i="23"/>
  <c r="G108" i="23"/>
  <c r="B108" i="23"/>
  <c r="J107" i="23"/>
  <c r="I107" i="23"/>
  <c r="H107" i="23"/>
  <c r="G107" i="23"/>
  <c r="B107" i="23"/>
  <c r="J106" i="23"/>
  <c r="I106" i="23"/>
  <c r="H106" i="23"/>
  <c r="G106" i="23"/>
  <c r="B106" i="23"/>
  <c r="J105" i="23"/>
  <c r="I105" i="23"/>
  <c r="H105" i="23"/>
  <c r="G105" i="23"/>
  <c r="B105" i="23"/>
  <c r="J104" i="23"/>
  <c r="I104" i="23"/>
  <c r="H104" i="23"/>
  <c r="G104" i="23"/>
  <c r="B104" i="23"/>
  <c r="J103" i="23"/>
  <c r="I103" i="23"/>
  <c r="H103" i="23"/>
  <c r="G103" i="23"/>
  <c r="B103" i="23"/>
  <c r="J102" i="23"/>
  <c r="I102" i="23"/>
  <c r="H102" i="23"/>
  <c r="G102" i="23"/>
  <c r="B102" i="23"/>
  <c r="J101" i="23"/>
  <c r="I101" i="23"/>
  <c r="H101" i="23"/>
  <c r="G101" i="23"/>
  <c r="B101" i="23"/>
  <c r="J100" i="23"/>
  <c r="I100" i="23"/>
  <c r="H100" i="23"/>
  <c r="G100" i="23"/>
  <c r="B100" i="23"/>
  <c r="J99" i="23"/>
  <c r="I99" i="23"/>
  <c r="H99" i="23"/>
  <c r="G99" i="23"/>
  <c r="B99" i="23"/>
  <c r="J98" i="23"/>
  <c r="I98" i="23"/>
  <c r="H98" i="23"/>
  <c r="G98" i="23"/>
  <c r="B98" i="23"/>
  <c r="J97" i="23"/>
  <c r="I97" i="23"/>
  <c r="H97" i="23"/>
  <c r="G97" i="23"/>
  <c r="B97" i="23"/>
  <c r="J96" i="23"/>
  <c r="I96" i="23"/>
  <c r="H96" i="23"/>
  <c r="G96" i="23"/>
  <c r="B96" i="23"/>
  <c r="J95" i="23"/>
  <c r="I95" i="23"/>
  <c r="H95" i="23"/>
  <c r="G95" i="23"/>
  <c r="B95" i="23"/>
  <c r="J94" i="23"/>
  <c r="I94" i="23"/>
  <c r="H94" i="23"/>
  <c r="G94" i="23"/>
  <c r="B94" i="23"/>
  <c r="J93" i="23"/>
  <c r="I93" i="23"/>
  <c r="H93" i="23"/>
  <c r="G93" i="23"/>
  <c r="B93" i="23"/>
  <c r="J92" i="23"/>
  <c r="I92" i="23"/>
  <c r="H92" i="23"/>
  <c r="G92" i="23"/>
  <c r="B92" i="23"/>
  <c r="J91" i="23"/>
  <c r="I91" i="23"/>
  <c r="H91" i="23"/>
  <c r="G91" i="23"/>
  <c r="B91" i="23"/>
  <c r="J90" i="23"/>
  <c r="I90" i="23"/>
  <c r="H90" i="23"/>
  <c r="G90" i="23"/>
  <c r="B90" i="23"/>
  <c r="J89" i="23"/>
  <c r="I89" i="23"/>
  <c r="H89" i="23"/>
  <c r="G89" i="23"/>
  <c r="B89" i="23"/>
  <c r="J88" i="23"/>
  <c r="I88" i="23"/>
  <c r="H88" i="23"/>
  <c r="G88" i="23"/>
  <c r="B88" i="23"/>
  <c r="J87" i="23"/>
  <c r="I87" i="23"/>
  <c r="H87" i="23"/>
  <c r="G87" i="23"/>
  <c r="B87" i="23"/>
  <c r="J86" i="23"/>
  <c r="I86" i="23"/>
  <c r="H86" i="23"/>
  <c r="G86" i="23"/>
  <c r="B86" i="23"/>
  <c r="J85" i="23"/>
  <c r="I85" i="23"/>
  <c r="H85" i="23"/>
  <c r="G85" i="23"/>
  <c r="B85" i="23"/>
  <c r="J84" i="23"/>
  <c r="I84" i="23"/>
  <c r="H84" i="23"/>
  <c r="G84" i="23"/>
  <c r="B84" i="23"/>
  <c r="J83" i="23"/>
  <c r="I83" i="23"/>
  <c r="H83" i="23"/>
  <c r="G83" i="23"/>
  <c r="B83" i="23"/>
  <c r="J82" i="23"/>
  <c r="I82" i="23"/>
  <c r="H82" i="23"/>
  <c r="G82" i="23"/>
  <c r="B82" i="23"/>
  <c r="J81" i="23"/>
  <c r="I81" i="23"/>
  <c r="H81" i="23"/>
  <c r="G81" i="23"/>
  <c r="B81" i="23"/>
  <c r="J80" i="23"/>
  <c r="I80" i="23"/>
  <c r="H80" i="23"/>
  <c r="G80" i="23"/>
  <c r="B80" i="23"/>
  <c r="J79" i="23"/>
  <c r="I79" i="23"/>
  <c r="H79" i="23"/>
  <c r="G79" i="23"/>
  <c r="B79" i="23"/>
  <c r="J78" i="23"/>
  <c r="I78" i="23"/>
  <c r="H78" i="23"/>
  <c r="G78" i="23"/>
  <c r="B78" i="23"/>
  <c r="J77" i="23"/>
  <c r="I77" i="23"/>
  <c r="H77" i="23"/>
  <c r="G77" i="23"/>
  <c r="B77" i="23"/>
  <c r="J76" i="23"/>
  <c r="I76" i="23"/>
  <c r="H76" i="23"/>
  <c r="G76" i="23"/>
  <c r="B76" i="23"/>
  <c r="J75" i="23"/>
  <c r="I75" i="23"/>
  <c r="H75" i="23"/>
  <c r="G75" i="23"/>
  <c r="B75" i="23"/>
  <c r="J74" i="23"/>
  <c r="I74" i="23"/>
  <c r="H74" i="23"/>
  <c r="G74" i="23"/>
  <c r="B74" i="23"/>
  <c r="J73" i="23"/>
  <c r="I73" i="23"/>
  <c r="H73" i="23"/>
  <c r="G73" i="23"/>
  <c r="B73" i="23"/>
  <c r="J72" i="23"/>
  <c r="I72" i="23"/>
  <c r="H72" i="23"/>
  <c r="G72" i="23"/>
  <c r="B72" i="23"/>
  <c r="J71" i="23"/>
  <c r="I71" i="23"/>
  <c r="H71" i="23"/>
  <c r="G71" i="23"/>
  <c r="B71" i="23"/>
  <c r="J70" i="23"/>
  <c r="I70" i="23"/>
  <c r="H70" i="23"/>
  <c r="G70" i="23"/>
  <c r="B70" i="23"/>
  <c r="J69" i="23"/>
  <c r="I69" i="23"/>
  <c r="H69" i="23"/>
  <c r="G69" i="23"/>
  <c r="B69" i="23"/>
  <c r="J68" i="23"/>
  <c r="I68" i="23"/>
  <c r="H68" i="23"/>
  <c r="G68" i="23"/>
  <c r="B68" i="23"/>
  <c r="J67" i="23"/>
  <c r="I67" i="23"/>
  <c r="H67" i="23"/>
  <c r="G67" i="23"/>
  <c r="B67" i="23"/>
  <c r="J66" i="23"/>
  <c r="I66" i="23"/>
  <c r="H66" i="23"/>
  <c r="G66" i="23"/>
  <c r="B66" i="23"/>
  <c r="J65" i="23"/>
  <c r="I65" i="23"/>
  <c r="H65" i="23"/>
  <c r="G65" i="23"/>
  <c r="B65" i="23"/>
  <c r="J64" i="23"/>
  <c r="I64" i="23"/>
  <c r="H64" i="23"/>
  <c r="G64" i="23"/>
  <c r="B64" i="23"/>
  <c r="J63" i="23"/>
  <c r="I63" i="23"/>
  <c r="H63" i="23"/>
  <c r="G63" i="23"/>
  <c r="B63" i="23"/>
  <c r="J62" i="23"/>
  <c r="I62" i="23"/>
  <c r="H62" i="23"/>
  <c r="G62" i="23"/>
  <c r="B62" i="23"/>
  <c r="J61" i="23"/>
  <c r="I61" i="23"/>
  <c r="H61" i="23"/>
  <c r="G61" i="23"/>
  <c r="B61" i="23"/>
  <c r="J60" i="23"/>
  <c r="I60" i="23"/>
  <c r="H60" i="23"/>
  <c r="G60" i="23"/>
  <c r="B60" i="23"/>
  <c r="J59" i="23"/>
  <c r="I59" i="23"/>
  <c r="H59" i="23"/>
  <c r="G59" i="23"/>
  <c r="B59" i="23"/>
  <c r="J58" i="23"/>
  <c r="I58" i="23"/>
  <c r="H58" i="23"/>
  <c r="G58" i="23"/>
  <c r="B58" i="23"/>
  <c r="J57" i="23"/>
  <c r="I57" i="23"/>
  <c r="H57" i="23"/>
  <c r="G57" i="23"/>
  <c r="B57" i="23"/>
  <c r="J56" i="23"/>
  <c r="I56" i="23"/>
  <c r="H56" i="23"/>
  <c r="G56" i="23"/>
  <c r="B56" i="23"/>
  <c r="J55" i="23"/>
  <c r="I55" i="23"/>
  <c r="H55" i="23"/>
  <c r="G55" i="23"/>
  <c r="B55" i="23"/>
  <c r="J54" i="23"/>
  <c r="I54" i="23"/>
  <c r="H54" i="23"/>
  <c r="G54" i="23"/>
  <c r="B54" i="23"/>
  <c r="J53" i="23"/>
  <c r="I53" i="23"/>
  <c r="H53" i="23"/>
  <c r="G53" i="23"/>
  <c r="B53" i="23"/>
  <c r="J52" i="23"/>
  <c r="I52" i="23"/>
  <c r="H52" i="23"/>
  <c r="G52" i="23"/>
  <c r="B52" i="23"/>
  <c r="J51" i="23"/>
  <c r="I51" i="23"/>
  <c r="H51" i="23"/>
  <c r="G51" i="23"/>
  <c r="B51" i="23"/>
  <c r="J50" i="23"/>
  <c r="I50" i="23"/>
  <c r="H50" i="23"/>
  <c r="G50" i="23"/>
  <c r="B50" i="23"/>
  <c r="J49" i="23"/>
  <c r="I49" i="23"/>
  <c r="H49" i="23"/>
  <c r="G49" i="23"/>
  <c r="B49" i="23"/>
  <c r="J48" i="23"/>
  <c r="I48" i="23"/>
  <c r="H48" i="23"/>
  <c r="G48" i="23"/>
  <c r="B48" i="23"/>
  <c r="J47" i="23"/>
  <c r="I47" i="23"/>
  <c r="H47" i="23"/>
  <c r="G47" i="23"/>
  <c r="B47" i="23"/>
  <c r="J46" i="23"/>
  <c r="I46" i="23"/>
  <c r="H46" i="23"/>
  <c r="G46" i="23"/>
  <c r="B46" i="23"/>
  <c r="J45" i="23"/>
  <c r="I45" i="23"/>
  <c r="H45" i="23"/>
  <c r="G45" i="23"/>
  <c r="B45" i="23"/>
  <c r="J44" i="23"/>
  <c r="I44" i="23"/>
  <c r="H44" i="23"/>
  <c r="G44" i="23"/>
  <c r="B44" i="23"/>
  <c r="J43" i="23"/>
  <c r="I43" i="23"/>
  <c r="H43" i="23"/>
  <c r="G43" i="23"/>
  <c r="B43" i="23"/>
  <c r="J42" i="23"/>
  <c r="I42" i="23"/>
  <c r="H42" i="23"/>
  <c r="G42" i="23"/>
  <c r="B42" i="23"/>
  <c r="J41" i="23"/>
  <c r="I41" i="23"/>
  <c r="H41" i="23"/>
  <c r="G41" i="23"/>
  <c r="B41" i="23"/>
  <c r="J40" i="23"/>
  <c r="I40" i="23"/>
  <c r="H40" i="23"/>
  <c r="G40" i="23"/>
  <c r="B40" i="23"/>
  <c r="J39" i="23"/>
  <c r="I39" i="23"/>
  <c r="H39" i="23"/>
  <c r="G39" i="23"/>
  <c r="B39" i="23"/>
  <c r="J38" i="23"/>
  <c r="I38" i="23"/>
  <c r="H38" i="23"/>
  <c r="G38" i="23"/>
  <c r="B38" i="23"/>
  <c r="J37" i="23"/>
  <c r="I37" i="23"/>
  <c r="H37" i="23"/>
  <c r="G37" i="23"/>
  <c r="B37" i="23"/>
  <c r="J36" i="23"/>
  <c r="I36" i="23"/>
  <c r="H36" i="23"/>
  <c r="G36" i="23"/>
  <c r="B36" i="23"/>
  <c r="J35" i="23"/>
  <c r="I35" i="23"/>
  <c r="H35" i="23"/>
  <c r="G35" i="23"/>
  <c r="B35" i="23"/>
  <c r="J34" i="23"/>
  <c r="I34" i="23"/>
  <c r="H34" i="23"/>
  <c r="G34" i="23"/>
  <c r="B34" i="23"/>
  <c r="J33" i="23"/>
  <c r="I33" i="23"/>
  <c r="H33" i="23"/>
  <c r="G33" i="23"/>
  <c r="B33" i="23"/>
  <c r="J32" i="23"/>
  <c r="I32" i="23"/>
  <c r="H32" i="23"/>
  <c r="G32" i="23"/>
  <c r="B32" i="23"/>
  <c r="J31" i="23"/>
  <c r="I31" i="23"/>
  <c r="H31" i="23"/>
  <c r="G31" i="23"/>
  <c r="B31" i="23"/>
  <c r="J30" i="23"/>
  <c r="I30" i="23"/>
  <c r="H30" i="23"/>
  <c r="G30" i="23"/>
  <c r="B30" i="23"/>
  <c r="J29" i="23"/>
  <c r="I29" i="23"/>
  <c r="H29" i="23"/>
  <c r="G29" i="23"/>
  <c r="B29" i="23"/>
  <c r="J28" i="23"/>
  <c r="I28" i="23"/>
  <c r="H28" i="23"/>
  <c r="G28" i="23"/>
  <c r="B28" i="23"/>
  <c r="J27" i="23"/>
  <c r="I27" i="23"/>
  <c r="H27" i="23"/>
  <c r="G27" i="23"/>
  <c r="B27" i="23"/>
  <c r="J26" i="23"/>
  <c r="I26" i="23"/>
  <c r="H26" i="23"/>
  <c r="G26" i="23"/>
  <c r="B26" i="23"/>
  <c r="J25" i="23"/>
  <c r="I25" i="23"/>
  <c r="H25" i="23"/>
  <c r="G25" i="23"/>
  <c r="B25" i="23"/>
  <c r="J24" i="23"/>
  <c r="I24" i="23"/>
  <c r="H24" i="23"/>
  <c r="G24" i="23"/>
  <c r="B24" i="23"/>
  <c r="J23" i="23"/>
  <c r="I23" i="23"/>
  <c r="H23" i="23"/>
  <c r="G23" i="23"/>
  <c r="B23" i="23"/>
  <c r="J22" i="23"/>
  <c r="I22" i="23"/>
  <c r="H22" i="23"/>
  <c r="G22" i="23"/>
  <c r="B22" i="23"/>
  <c r="J21" i="23"/>
  <c r="I21" i="23"/>
  <c r="H21" i="23"/>
  <c r="G21" i="23"/>
  <c r="B21" i="23"/>
  <c r="J20" i="23"/>
  <c r="I20" i="23"/>
  <c r="H20" i="23"/>
  <c r="G20" i="23"/>
  <c r="B20" i="23"/>
  <c r="J19" i="23"/>
  <c r="I19" i="23"/>
  <c r="H19" i="23"/>
  <c r="G19" i="23"/>
  <c r="B19" i="23"/>
  <c r="J18" i="23"/>
  <c r="I18" i="23"/>
  <c r="H18" i="23"/>
  <c r="G18" i="23"/>
  <c r="B18" i="23"/>
  <c r="J17" i="23"/>
  <c r="I17" i="23"/>
  <c r="H17" i="23"/>
  <c r="G17" i="23"/>
  <c r="B17" i="23"/>
  <c r="J16" i="23"/>
  <c r="I16" i="23"/>
  <c r="H16" i="23"/>
  <c r="G16" i="23"/>
  <c r="B16" i="23"/>
  <c r="J15" i="23"/>
  <c r="I15" i="23"/>
  <c r="H15" i="23"/>
  <c r="G15" i="23"/>
  <c r="B15" i="23"/>
  <c r="J14" i="23"/>
  <c r="I14" i="23"/>
  <c r="H14" i="23"/>
  <c r="G14" i="23"/>
  <c r="B14" i="23"/>
  <c r="J13" i="23"/>
  <c r="I13" i="23"/>
  <c r="H13" i="23"/>
  <c r="G13" i="23"/>
  <c r="B13" i="23"/>
  <c r="J12" i="23"/>
  <c r="J200" i="23" s="1"/>
  <c r="I12" i="23"/>
  <c r="I200" i="23" s="1"/>
  <c r="J6" i="23" s="1"/>
  <c r="H12" i="23"/>
  <c r="H200" i="23" s="1"/>
  <c r="J5" i="23" s="1"/>
  <c r="G12" i="23"/>
  <c r="G200" i="23" s="1"/>
  <c r="J4" i="23" s="1"/>
  <c r="B12" i="23"/>
  <c r="B227" i="22"/>
  <c r="AL225" i="22"/>
  <c r="AJ225" i="22"/>
  <c r="AG225" i="22"/>
  <c r="AA225" i="22"/>
  <c r="Z225" i="22"/>
  <c r="Y225" i="22"/>
  <c r="X225" i="22"/>
  <c r="W225" i="22"/>
  <c r="U225" i="22"/>
  <c r="AU223" i="22"/>
  <c r="AT223" i="22"/>
  <c r="AS223" i="22"/>
  <c r="AR223" i="22"/>
  <c r="AQ223" i="22"/>
  <c r="AP223" i="22"/>
  <c r="AO223" i="22"/>
  <c r="AN223" i="22"/>
  <c r="AM223" i="22"/>
  <c r="AL223" i="22"/>
  <c r="AK223" i="22"/>
  <c r="AJ223" i="22"/>
  <c r="AI223" i="22"/>
  <c r="AH223" i="22"/>
  <c r="AG223" i="22"/>
  <c r="AF223" i="22"/>
  <c r="AE223" i="22"/>
  <c r="AD223" i="22"/>
  <c r="AC223" i="22"/>
  <c r="AB223" i="22"/>
  <c r="AA223" i="22"/>
  <c r="Z223" i="22"/>
  <c r="Y223" i="22"/>
  <c r="X223" i="22"/>
  <c r="W223" i="22"/>
  <c r="V223" i="22"/>
  <c r="U223" i="22"/>
  <c r="L223" i="22"/>
  <c r="J223" i="22"/>
  <c r="C223" i="22"/>
  <c r="D223" i="22" s="1"/>
  <c r="AU222" i="22"/>
  <c r="AT222" i="22"/>
  <c r="AS222" i="22"/>
  <c r="AR222" i="22"/>
  <c r="AQ222" i="22"/>
  <c r="AP222" i="22"/>
  <c r="AO222" i="22"/>
  <c r="AN222" i="22"/>
  <c r="AM222" i="22"/>
  <c r="AL222" i="22"/>
  <c r="AK222" i="22"/>
  <c r="AJ222" i="22"/>
  <c r="AI222" i="22"/>
  <c r="AH222" i="22"/>
  <c r="AG222" i="22"/>
  <c r="AF222" i="22"/>
  <c r="AE222" i="22"/>
  <c r="AD222" i="22"/>
  <c r="AC222" i="22"/>
  <c r="AB222" i="22"/>
  <c r="AA222" i="22"/>
  <c r="Z222" i="22"/>
  <c r="Y222" i="22"/>
  <c r="X222" i="22"/>
  <c r="W222" i="22"/>
  <c r="V222" i="22"/>
  <c r="U222" i="22"/>
  <c r="L222" i="22"/>
  <c r="J222" i="22"/>
  <c r="C222" i="22"/>
  <c r="D222" i="22" s="1"/>
  <c r="AU221" i="22"/>
  <c r="AT221" i="22"/>
  <c r="AS221" i="22"/>
  <c r="AR221" i="22"/>
  <c r="AQ221" i="22"/>
  <c r="AP221" i="22"/>
  <c r="AO221" i="22"/>
  <c r="AN221" i="22"/>
  <c r="AM221" i="22"/>
  <c r="AL221" i="22"/>
  <c r="AK221" i="22"/>
  <c r="AJ221" i="22"/>
  <c r="AI221" i="22"/>
  <c r="AH221" i="22"/>
  <c r="AG221" i="22"/>
  <c r="AF221" i="22"/>
  <c r="AE221" i="22"/>
  <c r="AD221" i="22"/>
  <c r="AC221" i="22"/>
  <c r="AB221" i="22"/>
  <c r="AA221" i="22"/>
  <c r="Z221" i="22"/>
  <c r="Y221" i="22"/>
  <c r="X221" i="22"/>
  <c r="W221" i="22"/>
  <c r="V221" i="22"/>
  <c r="U221" i="22"/>
  <c r="L221" i="22"/>
  <c r="J221" i="22"/>
  <c r="C221" i="22"/>
  <c r="D221" i="22" s="1"/>
  <c r="AU220" i="22"/>
  <c r="AT220" i="22"/>
  <c r="AS220" i="22"/>
  <c r="AR220" i="22"/>
  <c r="AQ220" i="22"/>
  <c r="AP220" i="22"/>
  <c r="AO220" i="22"/>
  <c r="AN220" i="22"/>
  <c r="AM220" i="22"/>
  <c r="AL220" i="22"/>
  <c r="AK220" i="22"/>
  <c r="AJ220" i="22"/>
  <c r="AI220" i="22"/>
  <c r="AH220" i="22"/>
  <c r="AG220" i="22"/>
  <c r="AF220" i="22"/>
  <c r="AE220" i="22"/>
  <c r="AD220" i="22"/>
  <c r="AC220" i="22"/>
  <c r="AB220" i="22"/>
  <c r="AA220" i="22"/>
  <c r="Z220" i="22"/>
  <c r="Y220" i="22"/>
  <c r="X220" i="22"/>
  <c r="W220" i="22"/>
  <c r="V220" i="22"/>
  <c r="U220" i="22"/>
  <c r="L220" i="22"/>
  <c r="J220" i="22"/>
  <c r="C220" i="22"/>
  <c r="D220" i="22" s="1"/>
  <c r="AU219" i="22"/>
  <c r="AT219" i="22"/>
  <c r="AS219" i="22"/>
  <c r="AR219" i="22"/>
  <c r="AQ219" i="22"/>
  <c r="AP219" i="22"/>
  <c r="AO219" i="22"/>
  <c r="AN219" i="22"/>
  <c r="AM219" i="22"/>
  <c r="AL219" i="22"/>
  <c r="AK219" i="22"/>
  <c r="AJ219" i="22"/>
  <c r="AI219" i="22"/>
  <c r="AH219" i="22"/>
  <c r="AG219" i="22"/>
  <c r="AF219" i="22"/>
  <c r="AE219" i="22"/>
  <c r="AD219" i="22"/>
  <c r="AC219" i="22"/>
  <c r="AB219" i="22"/>
  <c r="AA219" i="22"/>
  <c r="Z219" i="22"/>
  <c r="Y219" i="22"/>
  <c r="X219" i="22"/>
  <c r="W219" i="22"/>
  <c r="V219" i="22"/>
  <c r="U219" i="22"/>
  <c r="L219" i="22"/>
  <c r="J219" i="22"/>
  <c r="C219" i="22"/>
  <c r="D219" i="22" s="1"/>
  <c r="AU218" i="22"/>
  <c r="AT218" i="22"/>
  <c r="AS218" i="22"/>
  <c r="AR218" i="22"/>
  <c r="AQ218" i="22"/>
  <c r="AP218" i="22"/>
  <c r="AO218" i="22"/>
  <c r="AN218" i="22"/>
  <c r="AM218" i="22"/>
  <c r="AL218" i="22"/>
  <c r="AK218" i="22"/>
  <c r="AJ218" i="22"/>
  <c r="AI218" i="22"/>
  <c r="AH218" i="22"/>
  <c r="AG218" i="22"/>
  <c r="AF218" i="22"/>
  <c r="AE218" i="22"/>
  <c r="AD218" i="22"/>
  <c r="AC218" i="22"/>
  <c r="AB218" i="22"/>
  <c r="AA218" i="22"/>
  <c r="Z218" i="22"/>
  <c r="Y218" i="22"/>
  <c r="X218" i="22"/>
  <c r="W218" i="22"/>
  <c r="V218" i="22"/>
  <c r="U218" i="22"/>
  <c r="L218" i="22"/>
  <c r="J218" i="22"/>
  <c r="C218" i="22"/>
  <c r="D218" i="22" s="1"/>
  <c r="AU217" i="22"/>
  <c r="AT217" i="22"/>
  <c r="AS217" i="22"/>
  <c r="AR217" i="22"/>
  <c r="AQ217" i="22"/>
  <c r="AP217" i="22"/>
  <c r="AO217" i="22"/>
  <c r="AN217" i="22"/>
  <c r="AM217" i="22"/>
  <c r="AL217" i="22"/>
  <c r="AK217" i="22"/>
  <c r="AJ217" i="22"/>
  <c r="AI217" i="22"/>
  <c r="AH217" i="22"/>
  <c r="AG217" i="22"/>
  <c r="AF217" i="22"/>
  <c r="AE217" i="22"/>
  <c r="AD217" i="22"/>
  <c r="AC217" i="22"/>
  <c r="AB217" i="22"/>
  <c r="AA217" i="22"/>
  <c r="Z217" i="22"/>
  <c r="Y217" i="22"/>
  <c r="X217" i="22"/>
  <c r="W217" i="22"/>
  <c r="V217" i="22"/>
  <c r="U217" i="22"/>
  <c r="L217" i="22"/>
  <c r="J217" i="22"/>
  <c r="C217" i="22"/>
  <c r="D217" i="22" s="1"/>
  <c r="AU216" i="22"/>
  <c r="AT216" i="22"/>
  <c r="AS216" i="22"/>
  <c r="AR216" i="22"/>
  <c r="AQ216" i="22"/>
  <c r="AP216" i="22"/>
  <c r="AO216" i="22"/>
  <c r="AN216" i="22"/>
  <c r="AM216" i="22"/>
  <c r="AL216" i="22"/>
  <c r="AK216" i="22"/>
  <c r="AJ216" i="22"/>
  <c r="AI216" i="22"/>
  <c r="AH216" i="22"/>
  <c r="AG216" i="22"/>
  <c r="AF216" i="22"/>
  <c r="AE216" i="22"/>
  <c r="AD216" i="22"/>
  <c r="AC216" i="22"/>
  <c r="AB216" i="22"/>
  <c r="AA216" i="22"/>
  <c r="Z216" i="22"/>
  <c r="Y216" i="22"/>
  <c r="X216" i="22"/>
  <c r="W216" i="22"/>
  <c r="V216" i="22"/>
  <c r="U216" i="22"/>
  <c r="L216" i="22"/>
  <c r="J216" i="22"/>
  <c r="C216" i="22"/>
  <c r="D216" i="22" s="1"/>
  <c r="AU215" i="22"/>
  <c r="AT215" i="22"/>
  <c r="AS215" i="22"/>
  <c r="AR215" i="22"/>
  <c r="AQ215" i="22"/>
  <c r="AP215" i="22"/>
  <c r="AO215" i="22"/>
  <c r="AN215" i="22"/>
  <c r="AM215" i="22"/>
  <c r="AL215" i="22"/>
  <c r="AK215" i="22"/>
  <c r="AJ215" i="22"/>
  <c r="AI215" i="22"/>
  <c r="AH215" i="22"/>
  <c r="AG215" i="22"/>
  <c r="AF215" i="22"/>
  <c r="AE215" i="22"/>
  <c r="AD215" i="22"/>
  <c r="AC215" i="22"/>
  <c r="AB215" i="22"/>
  <c r="AA215" i="22"/>
  <c r="Z215" i="22"/>
  <c r="Y215" i="22"/>
  <c r="X215" i="22"/>
  <c r="W215" i="22"/>
  <c r="V215" i="22"/>
  <c r="U215" i="22"/>
  <c r="L215" i="22"/>
  <c r="J215" i="22"/>
  <c r="C215" i="22"/>
  <c r="D215" i="22" s="1"/>
  <c r="AU214" i="22"/>
  <c r="AT214" i="22"/>
  <c r="AS214" i="22"/>
  <c r="AR214" i="22"/>
  <c r="AQ214" i="22"/>
  <c r="AP214" i="22"/>
  <c r="AO214" i="22"/>
  <c r="AN214" i="22"/>
  <c r="AM214" i="22"/>
  <c r="AL214" i="22"/>
  <c r="AK214" i="22"/>
  <c r="AJ214" i="22"/>
  <c r="AI214" i="22"/>
  <c r="AH214" i="22"/>
  <c r="AG214" i="22"/>
  <c r="AF214" i="22"/>
  <c r="AE214" i="22"/>
  <c r="AD214" i="22"/>
  <c r="AC214" i="22"/>
  <c r="AB214" i="22"/>
  <c r="AA214" i="22"/>
  <c r="Z214" i="22"/>
  <c r="Y214" i="22"/>
  <c r="X214" i="22"/>
  <c r="W214" i="22"/>
  <c r="V214" i="22"/>
  <c r="U214" i="22"/>
  <c r="L214" i="22"/>
  <c r="J214" i="22"/>
  <c r="C214" i="22"/>
  <c r="D214" i="22" s="1"/>
  <c r="AU213" i="22"/>
  <c r="AT213" i="22"/>
  <c r="AS213" i="22"/>
  <c r="AR213" i="22"/>
  <c r="AQ213" i="22"/>
  <c r="AP213" i="22"/>
  <c r="AO213" i="22"/>
  <c r="AN213" i="22"/>
  <c r="AM213" i="22"/>
  <c r="AL213" i="22"/>
  <c r="AK213" i="22"/>
  <c r="AJ213" i="22"/>
  <c r="AI213" i="22"/>
  <c r="AH213" i="22"/>
  <c r="AG213" i="22"/>
  <c r="AF213" i="22"/>
  <c r="AE213" i="22"/>
  <c r="AD213" i="22"/>
  <c r="AC213" i="22"/>
  <c r="AB213" i="22"/>
  <c r="AA213" i="22"/>
  <c r="Z213" i="22"/>
  <c r="Y213" i="22"/>
  <c r="X213" i="22"/>
  <c r="W213" i="22"/>
  <c r="V213" i="22"/>
  <c r="U213" i="22"/>
  <c r="L213" i="22"/>
  <c r="J213" i="22"/>
  <c r="C213" i="22"/>
  <c r="D213" i="22" s="1"/>
  <c r="AU212" i="22"/>
  <c r="AT212" i="22"/>
  <c r="AS212" i="22"/>
  <c r="AR212" i="22"/>
  <c r="AQ212" i="22"/>
  <c r="AP212" i="22"/>
  <c r="AO212" i="22"/>
  <c r="AN212" i="22"/>
  <c r="AM212" i="22"/>
  <c r="AL212" i="22"/>
  <c r="AK212" i="22"/>
  <c r="AJ212" i="22"/>
  <c r="AI212" i="22"/>
  <c r="AH212" i="22"/>
  <c r="AG212" i="22"/>
  <c r="AF212" i="22"/>
  <c r="AE212" i="22"/>
  <c r="AD212" i="22"/>
  <c r="AC212" i="22"/>
  <c r="AB212" i="22"/>
  <c r="AA212" i="22"/>
  <c r="Z212" i="22"/>
  <c r="Y212" i="22"/>
  <c r="X212" i="22"/>
  <c r="W212" i="22"/>
  <c r="V212" i="22"/>
  <c r="U212" i="22"/>
  <c r="L212" i="22"/>
  <c r="J212" i="22"/>
  <c r="C212" i="22"/>
  <c r="D212" i="22" s="1"/>
  <c r="AU211" i="22"/>
  <c r="AT211" i="22"/>
  <c r="AS211" i="22"/>
  <c r="AR211" i="22"/>
  <c r="AQ211" i="22"/>
  <c r="AP211" i="22"/>
  <c r="AO211" i="22"/>
  <c r="AN211" i="22"/>
  <c r="AM211" i="22"/>
  <c r="AL211" i="22"/>
  <c r="AK211" i="22"/>
  <c r="AJ211" i="22"/>
  <c r="AI211" i="22"/>
  <c r="AH211" i="22"/>
  <c r="AG211" i="22"/>
  <c r="AF211" i="22"/>
  <c r="AE211" i="22"/>
  <c r="AD211" i="22"/>
  <c r="AC211" i="22"/>
  <c r="AB211" i="22"/>
  <c r="AA211" i="22"/>
  <c r="Z211" i="22"/>
  <c r="Y211" i="22"/>
  <c r="X211" i="22"/>
  <c r="W211" i="22"/>
  <c r="V211" i="22"/>
  <c r="U211" i="22"/>
  <c r="L211" i="22"/>
  <c r="J211" i="22"/>
  <c r="C211" i="22"/>
  <c r="D211" i="22" s="1"/>
  <c r="AU210" i="22"/>
  <c r="AT210" i="22"/>
  <c r="AS210" i="22"/>
  <c r="AR210" i="22"/>
  <c r="AQ210" i="22"/>
  <c r="AP210" i="22"/>
  <c r="AO210" i="22"/>
  <c r="AN210" i="22"/>
  <c r="AM210" i="22"/>
  <c r="AL210" i="22"/>
  <c r="AK210" i="22"/>
  <c r="AJ210" i="22"/>
  <c r="AI210" i="22"/>
  <c r="AH210" i="22"/>
  <c r="AG210" i="22"/>
  <c r="AF210" i="22"/>
  <c r="AE210" i="22"/>
  <c r="AD210" i="22"/>
  <c r="AC210" i="22"/>
  <c r="AB210" i="22"/>
  <c r="AA210" i="22"/>
  <c r="Z210" i="22"/>
  <c r="Y210" i="22"/>
  <c r="X210" i="22"/>
  <c r="W210" i="22"/>
  <c r="V210" i="22"/>
  <c r="U210" i="22"/>
  <c r="L210" i="22"/>
  <c r="J210" i="22"/>
  <c r="C210" i="22"/>
  <c r="D210" i="22" s="1"/>
  <c r="AU209" i="22"/>
  <c r="AT209" i="22"/>
  <c r="AS209" i="22"/>
  <c r="AR209" i="22"/>
  <c r="AQ209" i="22"/>
  <c r="AP209" i="22"/>
  <c r="AO209" i="22"/>
  <c r="AN209" i="22"/>
  <c r="AM209" i="22"/>
  <c r="AL209" i="22"/>
  <c r="AK209" i="22"/>
  <c r="AJ209" i="22"/>
  <c r="AI209" i="22"/>
  <c r="AH209" i="22"/>
  <c r="AG209" i="22"/>
  <c r="AF209" i="22"/>
  <c r="AE209" i="22"/>
  <c r="AD209" i="22"/>
  <c r="AC209" i="22"/>
  <c r="AB209" i="22"/>
  <c r="AA209" i="22"/>
  <c r="Z209" i="22"/>
  <c r="Y209" i="22"/>
  <c r="X209" i="22"/>
  <c r="W209" i="22"/>
  <c r="V209" i="22"/>
  <c r="U209" i="22"/>
  <c r="L209" i="22"/>
  <c r="J209" i="22"/>
  <c r="C209" i="22"/>
  <c r="D209" i="22" s="1"/>
  <c r="AU208" i="22"/>
  <c r="AT208" i="22"/>
  <c r="AS208" i="22"/>
  <c r="AR208" i="22"/>
  <c r="AQ208" i="22"/>
  <c r="AP208" i="22"/>
  <c r="AO208" i="22"/>
  <c r="AN208" i="22"/>
  <c r="AM208" i="22"/>
  <c r="AL208" i="22"/>
  <c r="AK208" i="22"/>
  <c r="AJ208" i="22"/>
  <c r="AI208" i="22"/>
  <c r="AH208" i="22"/>
  <c r="AG208" i="22"/>
  <c r="AF208" i="22"/>
  <c r="AE208" i="22"/>
  <c r="AD208" i="22"/>
  <c r="AC208" i="22"/>
  <c r="AB208" i="22"/>
  <c r="AA208" i="22"/>
  <c r="Z208" i="22"/>
  <c r="Y208" i="22"/>
  <c r="X208" i="22"/>
  <c r="W208" i="22"/>
  <c r="V208" i="22"/>
  <c r="U208" i="22"/>
  <c r="L208" i="22"/>
  <c r="J208" i="22"/>
  <c r="C208" i="22"/>
  <c r="D208" i="22" s="1"/>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L207" i="22"/>
  <c r="J207" i="22"/>
  <c r="C207" i="22"/>
  <c r="D207" i="22" s="1"/>
  <c r="AU206" i="22"/>
  <c r="AT206" i="22"/>
  <c r="AS206" i="22"/>
  <c r="AR206" i="22"/>
  <c r="AQ206" i="22"/>
  <c r="AP206" i="22"/>
  <c r="AO206" i="22"/>
  <c r="AN206" i="22"/>
  <c r="AM206" i="22"/>
  <c r="AL206" i="22"/>
  <c r="AK206" i="22"/>
  <c r="AJ206" i="22"/>
  <c r="AI206" i="22"/>
  <c r="AH206" i="22"/>
  <c r="AG206" i="22"/>
  <c r="AF206" i="22"/>
  <c r="AE206" i="22"/>
  <c r="AD206" i="22"/>
  <c r="AC206" i="22"/>
  <c r="AB206" i="22"/>
  <c r="AA206" i="22"/>
  <c r="Z206" i="22"/>
  <c r="Y206" i="22"/>
  <c r="X206" i="22"/>
  <c r="W206" i="22"/>
  <c r="V206" i="22"/>
  <c r="U206" i="22"/>
  <c r="L206" i="22"/>
  <c r="J206" i="22"/>
  <c r="C206" i="22"/>
  <c r="D206" i="22" s="1"/>
  <c r="AU205" i="22"/>
  <c r="AT205" i="22"/>
  <c r="AS205" i="22"/>
  <c r="AR205" i="22"/>
  <c r="AQ205" i="22"/>
  <c r="AP205" i="22"/>
  <c r="AO205" i="22"/>
  <c r="AN205" i="22"/>
  <c r="AM205" i="22"/>
  <c r="AL205" i="22"/>
  <c r="AK205" i="22"/>
  <c r="AJ205" i="22"/>
  <c r="AI205" i="22"/>
  <c r="AH205" i="22"/>
  <c r="AG205" i="22"/>
  <c r="AF205" i="22"/>
  <c r="AE205" i="22"/>
  <c r="AD205" i="22"/>
  <c r="AC205" i="22"/>
  <c r="AB205" i="22"/>
  <c r="AA205" i="22"/>
  <c r="Z205" i="22"/>
  <c r="Y205" i="22"/>
  <c r="X205" i="22"/>
  <c r="W205" i="22"/>
  <c r="V205" i="22"/>
  <c r="U205" i="22"/>
  <c r="L205" i="22"/>
  <c r="J205" i="22"/>
  <c r="C205" i="22"/>
  <c r="D205" i="22" s="1"/>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L204" i="22"/>
  <c r="J204" i="22"/>
  <c r="C204" i="22"/>
  <c r="D204" i="22" s="1"/>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L203" i="22"/>
  <c r="J203" i="22"/>
  <c r="C203" i="22"/>
  <c r="D203" i="22" s="1"/>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L202" i="22"/>
  <c r="J202" i="22"/>
  <c r="C202" i="22"/>
  <c r="D202" i="22" s="1"/>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L201" i="22"/>
  <c r="J201" i="22"/>
  <c r="C201" i="22"/>
  <c r="D201" i="22" s="1"/>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L200" i="22"/>
  <c r="J200" i="22"/>
  <c r="C200" i="22"/>
  <c r="D200" i="22" s="1"/>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L199" i="22"/>
  <c r="J199" i="22"/>
  <c r="C199" i="22"/>
  <c r="D199" i="22" s="1"/>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L198" i="22"/>
  <c r="J198" i="22"/>
  <c r="C198" i="22"/>
  <c r="D198" i="22" s="1"/>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L197" i="22"/>
  <c r="J197" i="22"/>
  <c r="C197" i="22"/>
  <c r="D197" i="22" s="1"/>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L196" i="22"/>
  <c r="J196" i="22"/>
  <c r="C196" i="22"/>
  <c r="D196" i="22" s="1"/>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L195" i="22"/>
  <c r="J195" i="22"/>
  <c r="C195" i="22"/>
  <c r="D195" i="22" s="1"/>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L194" i="22"/>
  <c r="J194" i="22"/>
  <c r="C194" i="22"/>
  <c r="D194" i="22" s="1"/>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L193" i="22"/>
  <c r="J193" i="22"/>
  <c r="C193" i="22"/>
  <c r="D193" i="22" s="1"/>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L192" i="22"/>
  <c r="J192" i="22"/>
  <c r="C192" i="22"/>
  <c r="D192" i="22" s="1"/>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L191" i="22"/>
  <c r="J191" i="22"/>
  <c r="C191" i="22"/>
  <c r="D191" i="22" s="1"/>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L190" i="22"/>
  <c r="J190" i="22"/>
  <c r="C190" i="22"/>
  <c r="D190" i="22" s="1"/>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L189" i="22"/>
  <c r="J189" i="22"/>
  <c r="C189" i="22"/>
  <c r="D189" i="22" s="1"/>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L188" i="22"/>
  <c r="J188" i="22"/>
  <c r="C188" i="22"/>
  <c r="D188" i="22" s="1"/>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L187" i="22"/>
  <c r="J187" i="22"/>
  <c r="C187" i="22"/>
  <c r="D187" i="22" s="1"/>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L186" i="22"/>
  <c r="J186" i="22"/>
  <c r="C186" i="22"/>
  <c r="D186" i="22" s="1"/>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L185" i="22"/>
  <c r="J185" i="22"/>
  <c r="C185" i="22"/>
  <c r="D185" i="22" s="1"/>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L184" i="22"/>
  <c r="J184" i="22"/>
  <c r="C184" i="22"/>
  <c r="D184" i="22" s="1"/>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L183" i="22"/>
  <c r="J183" i="22"/>
  <c r="C183" i="22"/>
  <c r="D183" i="22" s="1"/>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L182" i="22"/>
  <c r="J182" i="22"/>
  <c r="C182" i="22"/>
  <c r="D182" i="22" s="1"/>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L181" i="22"/>
  <c r="J181" i="22"/>
  <c r="C181" i="22"/>
  <c r="D181" i="22" s="1"/>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L180" i="22"/>
  <c r="J180" i="22"/>
  <c r="C180" i="22"/>
  <c r="D180" i="22" s="1"/>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L179" i="22"/>
  <c r="J179" i="22"/>
  <c r="C179" i="22"/>
  <c r="D179" i="22" s="1"/>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L178" i="22"/>
  <c r="J178" i="22"/>
  <c r="C178" i="22"/>
  <c r="D178" i="22" s="1"/>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L177" i="22"/>
  <c r="J177" i="22"/>
  <c r="C177" i="22"/>
  <c r="D177" i="22" s="1"/>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L176" i="22"/>
  <c r="J176" i="22"/>
  <c r="C176" i="22"/>
  <c r="D176" i="22" s="1"/>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L175" i="22"/>
  <c r="J175" i="22"/>
  <c r="C175" i="22"/>
  <c r="D175" i="22" s="1"/>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L174" i="22"/>
  <c r="J174" i="22"/>
  <c r="C174" i="22"/>
  <c r="D174" i="22" s="1"/>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L173" i="22"/>
  <c r="J173" i="22"/>
  <c r="C173" i="22"/>
  <c r="D173" i="22" s="1"/>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L172" i="22"/>
  <c r="J172" i="22"/>
  <c r="C172" i="22"/>
  <c r="D172" i="22" s="1"/>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L171" i="22"/>
  <c r="J171" i="22"/>
  <c r="C171" i="22"/>
  <c r="D171" i="22" s="1"/>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L170" i="22"/>
  <c r="J170" i="22"/>
  <c r="C170" i="22"/>
  <c r="D170" i="22" s="1"/>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L169" i="22"/>
  <c r="J169" i="22"/>
  <c r="C169" i="22"/>
  <c r="D169" i="22" s="1"/>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L168" i="22"/>
  <c r="J168" i="22"/>
  <c r="C168" i="22"/>
  <c r="D168" i="22" s="1"/>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L167" i="22"/>
  <c r="J167" i="22"/>
  <c r="C167" i="22"/>
  <c r="D167" i="22" s="1"/>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L166" i="22"/>
  <c r="J166" i="22"/>
  <c r="C166" i="22"/>
  <c r="D166" i="22" s="1"/>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L165" i="22"/>
  <c r="J165" i="22"/>
  <c r="C165" i="22"/>
  <c r="D165" i="22" s="1"/>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L164" i="22"/>
  <c r="J164" i="22"/>
  <c r="C164" i="22"/>
  <c r="D164" i="22" s="1"/>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L163" i="22"/>
  <c r="J163" i="22"/>
  <c r="C163" i="22"/>
  <c r="D163" i="22" s="1"/>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L162" i="22"/>
  <c r="J162" i="22"/>
  <c r="C162" i="22"/>
  <c r="D162" i="22" s="1"/>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L161" i="22"/>
  <c r="J161" i="22"/>
  <c r="C161" i="22"/>
  <c r="D161" i="22" s="1"/>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L160" i="22"/>
  <c r="J160" i="22"/>
  <c r="C160" i="22"/>
  <c r="D160" i="22" s="1"/>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L159" i="22"/>
  <c r="J159" i="22"/>
  <c r="C159" i="22"/>
  <c r="D159" i="22" s="1"/>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L158" i="22"/>
  <c r="J158" i="22"/>
  <c r="C158" i="22"/>
  <c r="D158" i="22" s="1"/>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L157" i="22"/>
  <c r="J157" i="22"/>
  <c r="C157" i="22"/>
  <c r="D157" i="22" s="1"/>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L156" i="22"/>
  <c r="J156" i="22"/>
  <c r="C156" i="22"/>
  <c r="D156" i="22" s="1"/>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L155" i="22"/>
  <c r="J155" i="22"/>
  <c r="C155" i="22"/>
  <c r="D155" i="22" s="1"/>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L154" i="22"/>
  <c r="J154" i="22"/>
  <c r="C154" i="22"/>
  <c r="D154" i="22" s="1"/>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L153" i="22"/>
  <c r="J153" i="22"/>
  <c r="C153" i="22"/>
  <c r="D153" i="22" s="1"/>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L152" i="22"/>
  <c r="J152" i="22"/>
  <c r="C152" i="22"/>
  <c r="D152" i="22" s="1"/>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L151" i="22"/>
  <c r="J151" i="22"/>
  <c r="C151" i="22"/>
  <c r="D151" i="22" s="1"/>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L150" i="22"/>
  <c r="J150" i="22"/>
  <c r="C150" i="22"/>
  <c r="D150" i="22" s="1"/>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L149" i="22"/>
  <c r="J149" i="22"/>
  <c r="C149" i="22"/>
  <c r="D149" i="22" s="1"/>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L148" i="22"/>
  <c r="J148" i="22"/>
  <c r="C148" i="22"/>
  <c r="D148" i="22" s="1"/>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L147" i="22"/>
  <c r="J147" i="22"/>
  <c r="C147" i="22"/>
  <c r="D147" i="22" s="1"/>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L146" i="22"/>
  <c r="J146" i="22"/>
  <c r="C146" i="22"/>
  <c r="D146" i="22" s="1"/>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L145" i="22"/>
  <c r="J145" i="22"/>
  <c r="C145" i="22"/>
  <c r="D145" i="22" s="1"/>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L144" i="22"/>
  <c r="J144" i="22"/>
  <c r="C144" i="22"/>
  <c r="D144" i="22" s="1"/>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L143" i="22"/>
  <c r="J143" i="22"/>
  <c r="C143" i="22"/>
  <c r="D143" i="22" s="1"/>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L142" i="22"/>
  <c r="J142" i="22"/>
  <c r="C142" i="22"/>
  <c r="D142" i="22" s="1"/>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L141" i="22"/>
  <c r="J141" i="22"/>
  <c r="C141" i="22"/>
  <c r="D141" i="22" s="1"/>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L140" i="22"/>
  <c r="J140" i="22"/>
  <c r="C140" i="22"/>
  <c r="D140" i="22" s="1"/>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L139" i="22"/>
  <c r="J139" i="22"/>
  <c r="C139" i="22"/>
  <c r="D139" i="22" s="1"/>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L138" i="22"/>
  <c r="J138" i="22"/>
  <c r="C138" i="22"/>
  <c r="D138" i="22" s="1"/>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L137" i="22"/>
  <c r="J137" i="22"/>
  <c r="C137" i="22"/>
  <c r="D137" i="22" s="1"/>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L136" i="22"/>
  <c r="J136" i="22"/>
  <c r="C136" i="22"/>
  <c r="D136" i="22" s="1"/>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L135" i="22"/>
  <c r="J135" i="22"/>
  <c r="C135" i="22"/>
  <c r="D135" i="22" s="1"/>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L134" i="22"/>
  <c r="J134" i="22"/>
  <c r="C134" i="22"/>
  <c r="D134" i="22" s="1"/>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L133" i="22"/>
  <c r="J133" i="22"/>
  <c r="C133" i="22"/>
  <c r="D133" i="22" s="1"/>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L132" i="22"/>
  <c r="J132" i="22"/>
  <c r="C132" i="22"/>
  <c r="D132" i="22" s="1"/>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L131" i="22"/>
  <c r="J131" i="22"/>
  <c r="C131" i="22"/>
  <c r="D131" i="22" s="1"/>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L130" i="22"/>
  <c r="J130"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L129" i="22"/>
  <c r="J129"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L128" i="22"/>
  <c r="J128" i="22"/>
  <c r="C130" i="22"/>
  <c r="D130" i="22" s="1"/>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L127" i="22"/>
  <c r="J127"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L126" i="22"/>
  <c r="J126" i="22"/>
  <c r="C129" i="22"/>
  <c r="D129" i="22" s="1"/>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L125" i="22"/>
  <c r="J125" i="22"/>
  <c r="C128" i="22"/>
  <c r="D128" i="22" s="1"/>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L124" i="22"/>
  <c r="J124" i="22"/>
  <c r="D127"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L123" i="22"/>
  <c r="J123" i="22"/>
  <c r="D126"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L122" i="22"/>
  <c r="J122" i="22"/>
  <c r="D125"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L121" i="22"/>
  <c r="J121"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L120" i="22"/>
  <c r="J120"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L119" i="22"/>
  <c r="J119"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L118" i="22"/>
  <c r="J118"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L117" i="22"/>
  <c r="J117"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L116" i="22"/>
  <c r="J116"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L115" i="22"/>
  <c r="J115" i="22"/>
  <c r="C118" i="22"/>
  <c r="D118" i="22" s="1"/>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L114" i="22"/>
  <c r="J114" i="22"/>
  <c r="C117" i="22"/>
  <c r="D117" i="22" s="1"/>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L113" i="22"/>
  <c r="J113" i="22"/>
  <c r="C116" i="22"/>
  <c r="D116" i="22" s="1"/>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L112" i="22"/>
  <c r="J112" i="22"/>
  <c r="C115" i="22"/>
  <c r="D115" i="22" s="1"/>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L111" i="22"/>
  <c r="J111" i="22"/>
  <c r="C114" i="22"/>
  <c r="D114" i="22" s="1"/>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L110" i="22"/>
  <c r="J110" i="22"/>
  <c r="C113" i="22"/>
  <c r="D113" i="22" s="1"/>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L109" i="22"/>
  <c r="J109" i="22"/>
  <c r="C112" i="22"/>
  <c r="D112" i="22" s="1"/>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L108" i="22"/>
  <c r="J108" i="22"/>
  <c r="C111" i="22"/>
  <c r="D111" i="22" s="1"/>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L107" i="22"/>
  <c r="J107"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L106" i="22"/>
  <c r="J106"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L105" i="22"/>
  <c r="J105"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L104" i="22"/>
  <c r="J104"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L103" i="22"/>
  <c r="J103"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L102" i="22"/>
  <c r="J102"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L101" i="22"/>
  <c r="J101"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L100" i="22"/>
  <c r="J100"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L99" i="22"/>
  <c r="J99"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L98" i="22"/>
  <c r="J98"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L97" i="22"/>
  <c r="J97"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L96" i="22"/>
  <c r="J96" i="22"/>
  <c r="J91" i="22"/>
  <c r="J90" i="22"/>
  <c r="K90" i="22" s="1"/>
  <c r="J89" i="22"/>
  <c r="C86" i="22"/>
  <c r="D86" i="22" s="1"/>
  <c r="J88" i="22"/>
  <c r="C85" i="22"/>
  <c r="D85" i="22" s="1"/>
  <c r="H86" i="22"/>
  <c r="J86" i="22" s="1"/>
  <c r="K86" i="22" s="1"/>
  <c r="L86" i="22" s="1"/>
  <c r="N86" i="22" s="1"/>
  <c r="C84" i="22"/>
  <c r="D84" i="22" s="1"/>
  <c r="H85" i="22"/>
  <c r="J85" i="22" s="1"/>
  <c r="C83" i="22"/>
  <c r="D83" i="22" s="1"/>
  <c r="H84" i="22"/>
  <c r="J84" i="22" s="1"/>
  <c r="K84" i="22" s="1"/>
  <c r="C82" i="22"/>
  <c r="D82" i="22" s="1"/>
  <c r="H83" i="22"/>
  <c r="J83" i="22" s="1"/>
  <c r="C81" i="22"/>
  <c r="D81" i="22" s="1"/>
  <c r="H82" i="22"/>
  <c r="J82" i="22" s="1"/>
  <c r="K82" i="22" s="1"/>
  <c r="L82" i="22" s="1"/>
  <c r="P82" i="22" s="1"/>
  <c r="C80" i="22"/>
  <c r="D80" i="22" s="1"/>
  <c r="J81" i="22"/>
  <c r="C79" i="22"/>
  <c r="D79" i="22" s="1"/>
  <c r="J80" i="22"/>
  <c r="K80" i="22" s="1"/>
  <c r="L80" i="22" s="1"/>
  <c r="N80" i="22" s="1"/>
  <c r="C78" i="22"/>
  <c r="D78" i="22" s="1"/>
  <c r="H78" i="22"/>
  <c r="J78" i="22" s="1"/>
  <c r="C77" i="22"/>
  <c r="D77" i="22" s="1"/>
  <c r="H77" i="22"/>
  <c r="J77" i="22" s="1"/>
  <c r="C76" i="22"/>
  <c r="D76" i="22" s="1"/>
  <c r="H76" i="22"/>
  <c r="J76" i="22" s="1"/>
  <c r="K76" i="22" s="1"/>
  <c r="L76" i="22" s="1"/>
  <c r="N76" i="22" s="1"/>
  <c r="C75" i="22"/>
  <c r="D75" i="22" s="1"/>
  <c r="H75" i="22"/>
  <c r="J75" i="22" s="1"/>
  <c r="C74" i="22"/>
  <c r="D74" i="22" s="1"/>
  <c r="H74" i="22"/>
  <c r="J74" i="22" s="1"/>
  <c r="C73" i="22"/>
  <c r="D73" i="22" s="1"/>
  <c r="J73" i="22"/>
  <c r="K73" i="22" s="1"/>
  <c r="C72" i="22"/>
  <c r="D72" i="22" s="1"/>
  <c r="J72" i="22"/>
  <c r="C71" i="22"/>
  <c r="D71" i="22" s="1"/>
  <c r="H70" i="22"/>
  <c r="J70" i="22" s="1"/>
  <c r="C70" i="22"/>
  <c r="D70" i="22" s="1"/>
  <c r="H69" i="22"/>
  <c r="J69" i="22" s="1"/>
  <c r="K69" i="22" s="1"/>
  <c r="L69" i="22" s="1"/>
  <c r="S69" i="22" s="1"/>
  <c r="C69" i="22"/>
  <c r="D69" i="22" s="1"/>
  <c r="H68" i="22"/>
  <c r="J68" i="22" s="1"/>
  <c r="K68" i="22" s="1"/>
  <c r="C68" i="22"/>
  <c r="D68" i="22" s="1"/>
  <c r="H67" i="22"/>
  <c r="J67" i="22" s="1"/>
  <c r="C67" i="22"/>
  <c r="D67" i="22" s="1"/>
  <c r="H66" i="22"/>
  <c r="J66" i="22" s="1"/>
  <c r="K66" i="22" s="1"/>
  <c r="C66" i="22"/>
  <c r="D66" i="22" s="1"/>
  <c r="J65" i="22"/>
  <c r="K65" i="22" s="1"/>
  <c r="L65" i="22" s="1"/>
  <c r="N65" i="22" s="1"/>
  <c r="C65" i="22"/>
  <c r="D65" i="22" s="1"/>
  <c r="J64" i="22"/>
  <c r="K64" i="22" s="1"/>
  <c r="C64" i="22"/>
  <c r="D64" i="22" s="1"/>
  <c r="J63" i="22"/>
  <c r="K63" i="22" s="1"/>
  <c r="L63" i="22" s="1"/>
  <c r="N63" i="22" s="1"/>
  <c r="C63" i="22"/>
  <c r="D63" i="22" s="1"/>
  <c r="H62" i="22"/>
  <c r="J62" i="22" s="1"/>
  <c r="C62" i="22"/>
  <c r="D62" i="22" s="1"/>
  <c r="J61" i="22"/>
  <c r="K61" i="22" s="1"/>
  <c r="C61" i="22"/>
  <c r="D61" i="22" s="1"/>
  <c r="J60" i="22"/>
  <c r="K60" i="22" s="1"/>
  <c r="C60" i="22"/>
  <c r="D60" i="22" s="1"/>
  <c r="J59" i="22"/>
  <c r="C59" i="22"/>
  <c r="D59" i="22" s="1"/>
  <c r="H58" i="22"/>
  <c r="J58" i="22" s="1"/>
  <c r="C58" i="22"/>
  <c r="D58" i="22" s="1"/>
  <c r="J57" i="22"/>
  <c r="K57" i="22" s="1"/>
  <c r="C57" i="22"/>
  <c r="D57" i="22" s="1"/>
  <c r="J56" i="22"/>
  <c r="K56" i="22" s="1"/>
  <c r="L56" i="22" s="1"/>
  <c r="N56" i="22" s="1"/>
  <c r="D56" i="22"/>
  <c r="C56" i="22"/>
  <c r="J55" i="22"/>
  <c r="C55" i="22"/>
  <c r="D55" i="22" s="1"/>
  <c r="J54" i="22"/>
  <c r="K54" i="22" s="1"/>
  <c r="C54" i="22"/>
  <c r="D54" i="22" s="1"/>
  <c r="J53" i="22"/>
  <c r="K53" i="22" s="1"/>
  <c r="C53" i="22"/>
  <c r="D53" i="22" s="1"/>
  <c r="K52" i="22"/>
  <c r="L52" i="22" s="1"/>
  <c r="N52" i="22" s="1"/>
  <c r="J52" i="22"/>
  <c r="C52" i="22"/>
  <c r="D52" i="22" s="1"/>
  <c r="J51" i="22"/>
  <c r="C51" i="22"/>
  <c r="D51" i="22" s="1"/>
  <c r="J50" i="22"/>
  <c r="K50" i="22" s="1"/>
  <c r="L50" i="22" s="1"/>
  <c r="S50" i="22" s="1"/>
  <c r="C50" i="22"/>
  <c r="D50" i="22" s="1"/>
  <c r="J49" i="22"/>
  <c r="K49" i="22" s="1"/>
  <c r="C49" i="22"/>
  <c r="D49" i="22" s="1"/>
  <c r="J48" i="22"/>
  <c r="K48" i="22" s="1"/>
  <c r="L48" i="22" s="1"/>
  <c r="N48" i="22" s="1"/>
  <c r="C48" i="22"/>
  <c r="D48" i="22" s="1"/>
  <c r="J47" i="22"/>
  <c r="D47" i="22"/>
  <c r="C47" i="22"/>
  <c r="J46" i="22"/>
  <c r="K46" i="22" s="1"/>
  <c r="C46" i="22"/>
  <c r="D46" i="22" s="1"/>
  <c r="J45" i="22"/>
  <c r="C45" i="22"/>
  <c r="D45" i="22" s="1"/>
  <c r="J44" i="22"/>
  <c r="C44" i="22"/>
  <c r="D44" i="22" s="1"/>
  <c r="J43" i="22"/>
  <c r="C43" i="22"/>
  <c r="D43" i="22" s="1"/>
  <c r="J42" i="22"/>
  <c r="C42" i="22"/>
  <c r="D42" i="22" s="1"/>
  <c r="J41" i="22"/>
  <c r="K41" i="22" s="1"/>
  <c r="C41" i="22"/>
  <c r="D41" i="22" s="1"/>
  <c r="J40" i="22"/>
  <c r="K40" i="22" s="1"/>
  <c r="L40" i="22" s="1"/>
  <c r="T40" i="22" s="1"/>
  <c r="C40" i="22"/>
  <c r="D40" i="22" s="1"/>
  <c r="H39" i="22"/>
  <c r="J39" i="22" s="1"/>
  <c r="K39" i="22" s="1"/>
  <c r="C39" i="22"/>
  <c r="D39" i="22" s="1"/>
  <c r="H38" i="22"/>
  <c r="J38" i="22" s="1"/>
  <c r="K38" i="22" s="1"/>
  <c r="C38" i="22"/>
  <c r="D38" i="22" s="1"/>
  <c r="H37" i="22"/>
  <c r="J37" i="22" s="1"/>
  <c r="C37" i="22"/>
  <c r="D37" i="22" s="1"/>
  <c r="H36" i="22"/>
  <c r="J36" i="22" s="1"/>
  <c r="K36" i="22" s="1"/>
  <c r="L36" i="22" s="1"/>
  <c r="P36" i="22" s="1"/>
  <c r="C36" i="22"/>
  <c r="D36" i="22" s="1"/>
  <c r="H35" i="22"/>
  <c r="J35" i="22" s="1"/>
  <c r="C35" i="22"/>
  <c r="D35" i="22" s="1"/>
  <c r="J34" i="22"/>
  <c r="K34" i="22" s="1"/>
  <c r="L34" i="22" s="1"/>
  <c r="C34" i="22"/>
  <c r="D34" i="22" s="1"/>
  <c r="J33" i="22"/>
  <c r="C33" i="22"/>
  <c r="D33" i="22" s="1"/>
  <c r="J32" i="22"/>
  <c r="K32" i="22" s="1"/>
  <c r="L32" i="22" s="1"/>
  <c r="N32" i="22" s="1"/>
  <c r="C32" i="22"/>
  <c r="D32" i="22" s="1"/>
  <c r="J31" i="22"/>
  <c r="C31" i="22"/>
  <c r="D31" i="22" s="1"/>
  <c r="H30" i="22"/>
  <c r="J30" i="22" s="1"/>
  <c r="K30" i="22" s="1"/>
  <c r="L30" i="22" s="1"/>
  <c r="S30" i="22" s="1"/>
  <c r="C30" i="22"/>
  <c r="D30" i="22" s="1"/>
  <c r="H29" i="22"/>
  <c r="J29" i="22" s="1"/>
  <c r="K29" i="22" s="1"/>
  <c r="L29" i="22" s="1"/>
  <c r="R29" i="22" s="1"/>
  <c r="C29" i="22"/>
  <c r="D29" i="22" s="1"/>
  <c r="H28" i="22"/>
  <c r="J28" i="22" s="1"/>
  <c r="C28" i="22"/>
  <c r="D28" i="22" s="1"/>
  <c r="H27" i="22"/>
  <c r="J27" i="22" s="1"/>
  <c r="K27" i="22" s="1"/>
  <c r="C27" i="22"/>
  <c r="D27" i="22" s="1"/>
  <c r="H26" i="22"/>
  <c r="J26" i="22" s="1"/>
  <c r="K26" i="22" s="1"/>
  <c r="C26" i="22"/>
  <c r="D26" i="22" s="1"/>
  <c r="J25" i="22"/>
  <c r="K25" i="22" s="1"/>
  <c r="C25" i="22"/>
  <c r="D25" i="22" s="1"/>
  <c r="J24" i="22"/>
  <c r="K24" i="22" s="1"/>
  <c r="L24" i="22" s="1"/>
  <c r="C24" i="22"/>
  <c r="D24" i="22" s="1"/>
  <c r="J23" i="22"/>
  <c r="K23" i="22" s="1"/>
  <c r="C23" i="22"/>
  <c r="D23" i="22" s="1"/>
  <c r="J22" i="22"/>
  <c r="K22" i="22" s="1"/>
  <c r="L22" i="22" s="1"/>
  <c r="C22" i="22"/>
  <c r="D22" i="22" s="1"/>
  <c r="H21" i="22"/>
  <c r="J21" i="22" s="1"/>
  <c r="C21" i="22"/>
  <c r="D21" i="22" s="1"/>
  <c r="H20" i="22"/>
  <c r="J20" i="22" s="1"/>
  <c r="C20" i="22"/>
  <c r="D20" i="22" s="1"/>
  <c r="H19" i="22"/>
  <c r="J19" i="22" s="1"/>
  <c r="C19" i="22"/>
  <c r="D19" i="22" s="1"/>
  <c r="H18" i="22"/>
  <c r="J18" i="22" s="1"/>
  <c r="C18" i="22"/>
  <c r="D18" i="22" s="1"/>
  <c r="H17" i="22"/>
  <c r="J17" i="22" s="1"/>
  <c r="K17" i="22" s="1"/>
  <c r="L17" i="22" s="1"/>
  <c r="O17" i="22" s="1"/>
  <c r="C17" i="22"/>
  <c r="D17" i="22" s="1"/>
  <c r="J16" i="22"/>
  <c r="K16" i="22" s="1"/>
  <c r="C16" i="22"/>
  <c r="D16" i="22" s="1"/>
  <c r="J15" i="22"/>
  <c r="C15" i="22"/>
  <c r="D15" i="22" s="1"/>
  <c r="J14" i="22"/>
  <c r="K14" i="22" s="1"/>
  <c r="L14" i="22" s="1"/>
  <c r="N14" i="22" s="1"/>
  <c r="C14" i="22"/>
  <c r="B227" i="21"/>
  <c r="AL225" i="21"/>
  <c r="AJ225" i="21"/>
  <c r="AG225" i="21"/>
  <c r="AA225" i="21"/>
  <c r="Z225" i="21"/>
  <c r="Y225" i="21"/>
  <c r="X225" i="21"/>
  <c r="W225" i="21"/>
  <c r="U225" i="21"/>
  <c r="AU223" i="21"/>
  <c r="AT223" i="21"/>
  <c r="AS223" i="21"/>
  <c r="AR223" i="21"/>
  <c r="AQ223" i="21"/>
  <c r="AP223" i="21"/>
  <c r="AO223" i="21"/>
  <c r="AN223" i="21"/>
  <c r="AM223" i="21"/>
  <c r="AL223" i="21"/>
  <c r="AK223" i="21"/>
  <c r="AJ223" i="21"/>
  <c r="AI223" i="21"/>
  <c r="AH223" i="21"/>
  <c r="AG223" i="21"/>
  <c r="AF223" i="21"/>
  <c r="AE223" i="21"/>
  <c r="AD223" i="21"/>
  <c r="AC223" i="21"/>
  <c r="AB223" i="21"/>
  <c r="AA223" i="21"/>
  <c r="Z223" i="21"/>
  <c r="Y223" i="21"/>
  <c r="X223" i="21"/>
  <c r="W223" i="21"/>
  <c r="V223" i="21"/>
  <c r="U223" i="21"/>
  <c r="L223" i="21"/>
  <c r="J223" i="21"/>
  <c r="C223" i="21"/>
  <c r="D223" i="21" s="1"/>
  <c r="AU222" i="21"/>
  <c r="AT222" i="21"/>
  <c r="AS222" i="21"/>
  <c r="AR222" i="21"/>
  <c r="AQ222" i="21"/>
  <c r="AP222" i="21"/>
  <c r="AO222" i="21"/>
  <c r="AN222" i="21"/>
  <c r="AM222" i="21"/>
  <c r="AL222" i="21"/>
  <c r="AK222" i="21"/>
  <c r="AJ222" i="21"/>
  <c r="AI222" i="21"/>
  <c r="AH222" i="21"/>
  <c r="AG222" i="21"/>
  <c r="AF222" i="21"/>
  <c r="AE222" i="21"/>
  <c r="AD222" i="21"/>
  <c r="AC222" i="21"/>
  <c r="AB222" i="21"/>
  <c r="AA222" i="21"/>
  <c r="Z222" i="21"/>
  <c r="Y222" i="21"/>
  <c r="X222" i="21"/>
  <c r="W222" i="21"/>
  <c r="V222" i="21"/>
  <c r="U222" i="21"/>
  <c r="L222" i="21"/>
  <c r="J222" i="21"/>
  <c r="C222" i="21"/>
  <c r="D222" i="21" s="1"/>
  <c r="AU221" i="21"/>
  <c r="AT221" i="21"/>
  <c r="AS221" i="21"/>
  <c r="AR221" i="21"/>
  <c r="AQ221" i="21"/>
  <c r="AP221" i="21"/>
  <c r="AO221" i="21"/>
  <c r="AN221" i="21"/>
  <c r="AM221" i="21"/>
  <c r="AL221" i="21"/>
  <c r="AK221" i="21"/>
  <c r="AJ221" i="21"/>
  <c r="AI221" i="21"/>
  <c r="AH221" i="21"/>
  <c r="AG221" i="21"/>
  <c r="AF221" i="21"/>
  <c r="AE221" i="21"/>
  <c r="AD221" i="21"/>
  <c r="AC221" i="21"/>
  <c r="AB221" i="21"/>
  <c r="AA221" i="21"/>
  <c r="Z221" i="21"/>
  <c r="Y221" i="21"/>
  <c r="X221" i="21"/>
  <c r="W221" i="21"/>
  <c r="V221" i="21"/>
  <c r="U221" i="21"/>
  <c r="L221" i="21"/>
  <c r="J221" i="21"/>
  <c r="C221" i="21"/>
  <c r="D221" i="21" s="1"/>
  <c r="AU220" i="21"/>
  <c r="AT220" i="21"/>
  <c r="AS220" i="21"/>
  <c r="AR220" i="21"/>
  <c r="AQ220" i="21"/>
  <c r="AP220" i="21"/>
  <c r="AO220" i="21"/>
  <c r="AN220" i="21"/>
  <c r="AM220" i="21"/>
  <c r="AL220" i="21"/>
  <c r="AK220" i="21"/>
  <c r="AJ220" i="21"/>
  <c r="AI220" i="21"/>
  <c r="AH220" i="21"/>
  <c r="AG220" i="21"/>
  <c r="AF220" i="21"/>
  <c r="AE220" i="21"/>
  <c r="AD220" i="21"/>
  <c r="AC220" i="21"/>
  <c r="AB220" i="21"/>
  <c r="AA220" i="21"/>
  <c r="Z220" i="21"/>
  <c r="Y220" i="21"/>
  <c r="X220" i="21"/>
  <c r="W220" i="21"/>
  <c r="V220" i="21"/>
  <c r="U220" i="21"/>
  <c r="L220" i="21"/>
  <c r="J220" i="21"/>
  <c r="C220" i="21"/>
  <c r="D220" i="21" s="1"/>
  <c r="AU219" i="21"/>
  <c r="AT219" i="21"/>
  <c r="AS219" i="21"/>
  <c r="AR219" i="21"/>
  <c r="AQ219" i="21"/>
  <c r="AP219" i="21"/>
  <c r="AO219" i="21"/>
  <c r="AN219" i="21"/>
  <c r="AM219" i="21"/>
  <c r="AL219" i="21"/>
  <c r="AK219" i="21"/>
  <c r="AJ219" i="21"/>
  <c r="AI219" i="21"/>
  <c r="AH219" i="21"/>
  <c r="AG219" i="21"/>
  <c r="AF219" i="21"/>
  <c r="AE219" i="21"/>
  <c r="AD219" i="21"/>
  <c r="AC219" i="21"/>
  <c r="AB219" i="21"/>
  <c r="AA219" i="21"/>
  <c r="Z219" i="21"/>
  <c r="Y219" i="21"/>
  <c r="X219" i="21"/>
  <c r="W219" i="21"/>
  <c r="V219" i="21"/>
  <c r="U219" i="21"/>
  <c r="L219" i="21"/>
  <c r="J219" i="21"/>
  <c r="C219" i="21"/>
  <c r="D219" i="21" s="1"/>
  <c r="AU218" i="21"/>
  <c r="AT218" i="21"/>
  <c r="AS218" i="21"/>
  <c r="AR218" i="21"/>
  <c r="AQ218" i="21"/>
  <c r="AP218" i="21"/>
  <c r="AO218" i="21"/>
  <c r="AN218" i="21"/>
  <c r="AM218" i="21"/>
  <c r="AL218" i="21"/>
  <c r="AK218" i="21"/>
  <c r="AJ218" i="21"/>
  <c r="AI218" i="21"/>
  <c r="AH218" i="21"/>
  <c r="AG218" i="21"/>
  <c r="AF218" i="21"/>
  <c r="AE218" i="21"/>
  <c r="AD218" i="21"/>
  <c r="AC218" i="21"/>
  <c r="AB218" i="21"/>
  <c r="AA218" i="21"/>
  <c r="Z218" i="21"/>
  <c r="Y218" i="21"/>
  <c r="X218" i="21"/>
  <c r="W218" i="21"/>
  <c r="V218" i="21"/>
  <c r="U218" i="21"/>
  <c r="L218" i="21"/>
  <c r="J218" i="21"/>
  <c r="C218" i="21"/>
  <c r="D218" i="21" s="1"/>
  <c r="AU217" i="21"/>
  <c r="AT217" i="21"/>
  <c r="AS217" i="21"/>
  <c r="AR217" i="21"/>
  <c r="AQ217" i="21"/>
  <c r="AP217" i="21"/>
  <c r="AO217" i="21"/>
  <c r="AN217" i="21"/>
  <c r="AM217" i="21"/>
  <c r="AL217" i="21"/>
  <c r="AK217" i="21"/>
  <c r="AJ217" i="21"/>
  <c r="AI217" i="21"/>
  <c r="AH217" i="21"/>
  <c r="AG217" i="21"/>
  <c r="AF217" i="21"/>
  <c r="AE217" i="21"/>
  <c r="AD217" i="21"/>
  <c r="AC217" i="21"/>
  <c r="AB217" i="21"/>
  <c r="AA217" i="21"/>
  <c r="Z217" i="21"/>
  <c r="Y217" i="21"/>
  <c r="X217" i="21"/>
  <c r="W217" i="21"/>
  <c r="V217" i="21"/>
  <c r="U217" i="21"/>
  <c r="L217" i="21"/>
  <c r="J217" i="21"/>
  <c r="C217" i="21"/>
  <c r="D217" i="21" s="1"/>
  <c r="AU216" i="21"/>
  <c r="AT216" i="21"/>
  <c r="AS216" i="21"/>
  <c r="AR216" i="21"/>
  <c r="AQ216" i="21"/>
  <c r="AP216" i="21"/>
  <c r="AO216" i="21"/>
  <c r="AN216" i="21"/>
  <c r="AM216" i="21"/>
  <c r="AL216" i="21"/>
  <c r="AK216" i="21"/>
  <c r="AJ216" i="21"/>
  <c r="AI216" i="21"/>
  <c r="AH216" i="21"/>
  <c r="AG216" i="21"/>
  <c r="AF216" i="21"/>
  <c r="AE216" i="21"/>
  <c r="AD216" i="21"/>
  <c r="AC216" i="21"/>
  <c r="AB216" i="21"/>
  <c r="AA216" i="21"/>
  <c r="Z216" i="21"/>
  <c r="Y216" i="21"/>
  <c r="X216" i="21"/>
  <c r="W216" i="21"/>
  <c r="V216" i="21"/>
  <c r="U216" i="21"/>
  <c r="L216" i="21"/>
  <c r="J216" i="21"/>
  <c r="C216" i="21"/>
  <c r="D216" i="21" s="1"/>
  <c r="AU215" i="21"/>
  <c r="AT215" i="21"/>
  <c r="AS215" i="21"/>
  <c r="AR215" i="21"/>
  <c r="AQ215" i="21"/>
  <c r="AP215" i="21"/>
  <c r="AO215" i="21"/>
  <c r="AN215" i="21"/>
  <c r="AM215" i="21"/>
  <c r="AL215" i="21"/>
  <c r="AK215" i="21"/>
  <c r="AJ215" i="21"/>
  <c r="AI215" i="21"/>
  <c r="AH215" i="21"/>
  <c r="AG215" i="21"/>
  <c r="AF215" i="21"/>
  <c r="AE215" i="21"/>
  <c r="AD215" i="21"/>
  <c r="AC215" i="21"/>
  <c r="AB215" i="21"/>
  <c r="AA215" i="21"/>
  <c r="Z215" i="21"/>
  <c r="Y215" i="21"/>
  <c r="X215" i="21"/>
  <c r="W215" i="21"/>
  <c r="V215" i="21"/>
  <c r="U215" i="21"/>
  <c r="L215" i="21"/>
  <c r="J215" i="21"/>
  <c r="C215" i="21"/>
  <c r="D215" i="21" s="1"/>
  <c r="AU214" i="21"/>
  <c r="AT214" i="21"/>
  <c r="AS214" i="21"/>
  <c r="AR214" i="21"/>
  <c r="AQ214" i="21"/>
  <c r="AP214" i="21"/>
  <c r="AO214" i="21"/>
  <c r="AN214" i="21"/>
  <c r="AM214" i="21"/>
  <c r="AL214" i="21"/>
  <c r="AK214" i="21"/>
  <c r="AJ214" i="21"/>
  <c r="AI214" i="21"/>
  <c r="AH214" i="21"/>
  <c r="AG214" i="21"/>
  <c r="AF214" i="21"/>
  <c r="AE214" i="21"/>
  <c r="AD214" i="21"/>
  <c r="AC214" i="21"/>
  <c r="AB214" i="21"/>
  <c r="AA214" i="21"/>
  <c r="Z214" i="21"/>
  <c r="Y214" i="21"/>
  <c r="X214" i="21"/>
  <c r="W214" i="21"/>
  <c r="V214" i="21"/>
  <c r="U214" i="21"/>
  <c r="L214" i="21"/>
  <c r="J214" i="21"/>
  <c r="C214" i="21"/>
  <c r="D214" i="21" s="1"/>
  <c r="AU213" i="21"/>
  <c r="AT213" i="21"/>
  <c r="AS213" i="21"/>
  <c r="AR213" i="21"/>
  <c r="AQ213" i="21"/>
  <c r="AP213" i="21"/>
  <c r="AO213" i="21"/>
  <c r="AN213" i="21"/>
  <c r="AM213" i="21"/>
  <c r="AL213" i="21"/>
  <c r="AK213" i="21"/>
  <c r="AJ213" i="21"/>
  <c r="AI213" i="21"/>
  <c r="AH213" i="21"/>
  <c r="AG213" i="21"/>
  <c r="AF213" i="21"/>
  <c r="AE213" i="21"/>
  <c r="AD213" i="21"/>
  <c r="AC213" i="21"/>
  <c r="AB213" i="21"/>
  <c r="AA213" i="21"/>
  <c r="Z213" i="21"/>
  <c r="Y213" i="21"/>
  <c r="X213" i="21"/>
  <c r="W213" i="21"/>
  <c r="V213" i="21"/>
  <c r="U213" i="21"/>
  <c r="L213" i="21"/>
  <c r="J213" i="21"/>
  <c r="C213" i="21"/>
  <c r="D213" i="21" s="1"/>
  <c r="AU212" i="21"/>
  <c r="AT212" i="21"/>
  <c r="AS212" i="21"/>
  <c r="AR212" i="21"/>
  <c r="AQ212" i="21"/>
  <c r="AP212" i="21"/>
  <c r="AO212" i="21"/>
  <c r="AN212" i="21"/>
  <c r="AM212" i="21"/>
  <c r="AL212" i="21"/>
  <c r="AK212" i="21"/>
  <c r="AJ212" i="21"/>
  <c r="AI212" i="21"/>
  <c r="AH212" i="21"/>
  <c r="AG212" i="21"/>
  <c r="AF212" i="21"/>
  <c r="AE212" i="21"/>
  <c r="AD212" i="21"/>
  <c r="AC212" i="21"/>
  <c r="AB212" i="21"/>
  <c r="AA212" i="21"/>
  <c r="Z212" i="21"/>
  <c r="Y212" i="21"/>
  <c r="X212" i="21"/>
  <c r="W212" i="21"/>
  <c r="V212" i="21"/>
  <c r="U212" i="21"/>
  <c r="L212" i="21"/>
  <c r="J212" i="21"/>
  <c r="C212" i="21"/>
  <c r="D212" i="21" s="1"/>
  <c r="AU211" i="21"/>
  <c r="AT211" i="21"/>
  <c r="AS211" i="21"/>
  <c r="AR211" i="21"/>
  <c r="AQ211" i="21"/>
  <c r="AP211" i="21"/>
  <c r="AO211" i="21"/>
  <c r="AN211" i="21"/>
  <c r="AM211" i="21"/>
  <c r="AL211" i="21"/>
  <c r="AK211" i="21"/>
  <c r="AJ211" i="21"/>
  <c r="AI211" i="21"/>
  <c r="AH211" i="21"/>
  <c r="AG211" i="21"/>
  <c r="AF211" i="21"/>
  <c r="AE211" i="21"/>
  <c r="AD211" i="21"/>
  <c r="AC211" i="21"/>
  <c r="AB211" i="21"/>
  <c r="AA211" i="21"/>
  <c r="Z211" i="21"/>
  <c r="Y211" i="21"/>
  <c r="X211" i="21"/>
  <c r="W211" i="21"/>
  <c r="V211" i="21"/>
  <c r="U211" i="21"/>
  <c r="L211" i="21"/>
  <c r="J211" i="21"/>
  <c r="C211" i="21"/>
  <c r="D211" i="21" s="1"/>
  <c r="AU210" i="21"/>
  <c r="AT210" i="21"/>
  <c r="AS210" i="21"/>
  <c r="AR210" i="21"/>
  <c r="AQ210" i="21"/>
  <c r="AP210" i="21"/>
  <c r="AO210" i="21"/>
  <c r="AN210" i="21"/>
  <c r="AM210" i="21"/>
  <c r="AL210" i="21"/>
  <c r="AK210" i="21"/>
  <c r="AJ210" i="21"/>
  <c r="AI210" i="21"/>
  <c r="AH210" i="21"/>
  <c r="AG210" i="21"/>
  <c r="AF210" i="21"/>
  <c r="AE210" i="21"/>
  <c r="AD210" i="21"/>
  <c r="AC210" i="21"/>
  <c r="AB210" i="21"/>
  <c r="AA210" i="21"/>
  <c r="Z210" i="21"/>
  <c r="Y210" i="21"/>
  <c r="X210" i="21"/>
  <c r="W210" i="21"/>
  <c r="V210" i="21"/>
  <c r="U210" i="21"/>
  <c r="L210" i="21"/>
  <c r="J210" i="21"/>
  <c r="C210" i="21"/>
  <c r="D210" i="21" s="1"/>
  <c r="AU209" i="21"/>
  <c r="AT209" i="21"/>
  <c r="AS209" i="21"/>
  <c r="AR209" i="21"/>
  <c r="AQ209" i="21"/>
  <c r="AP209" i="21"/>
  <c r="AO209" i="21"/>
  <c r="AN209" i="21"/>
  <c r="AM209" i="21"/>
  <c r="AL209" i="21"/>
  <c r="AK209" i="21"/>
  <c r="AJ209" i="21"/>
  <c r="AI209" i="21"/>
  <c r="AH209" i="21"/>
  <c r="AG209" i="21"/>
  <c r="AF209" i="21"/>
  <c r="AE209" i="21"/>
  <c r="AD209" i="21"/>
  <c r="AC209" i="21"/>
  <c r="AB209" i="21"/>
  <c r="AA209" i="21"/>
  <c r="Z209" i="21"/>
  <c r="Y209" i="21"/>
  <c r="X209" i="21"/>
  <c r="W209" i="21"/>
  <c r="V209" i="21"/>
  <c r="U209" i="21"/>
  <c r="L209" i="21"/>
  <c r="J209" i="21"/>
  <c r="C209" i="21"/>
  <c r="D209" i="21" s="1"/>
  <c r="AU208" i="21"/>
  <c r="AT208" i="21"/>
  <c r="AS208" i="21"/>
  <c r="AR208" i="21"/>
  <c r="AQ208" i="21"/>
  <c r="AP208" i="21"/>
  <c r="AO208" i="21"/>
  <c r="AN208" i="21"/>
  <c r="AM208" i="21"/>
  <c r="AL208" i="21"/>
  <c r="AK208" i="21"/>
  <c r="AJ208" i="21"/>
  <c r="AI208" i="21"/>
  <c r="AH208" i="21"/>
  <c r="AG208" i="21"/>
  <c r="AF208" i="21"/>
  <c r="AE208" i="21"/>
  <c r="AD208" i="21"/>
  <c r="AC208" i="21"/>
  <c r="AB208" i="21"/>
  <c r="AA208" i="21"/>
  <c r="Z208" i="21"/>
  <c r="Y208" i="21"/>
  <c r="X208" i="21"/>
  <c r="W208" i="21"/>
  <c r="V208" i="21"/>
  <c r="U208" i="21"/>
  <c r="L208" i="21"/>
  <c r="J208" i="21"/>
  <c r="C208" i="21"/>
  <c r="D208" i="21" s="1"/>
  <c r="AU207" i="21"/>
  <c r="AT207" i="21"/>
  <c r="AS207" i="21"/>
  <c r="AR207" i="21"/>
  <c r="AQ207" i="21"/>
  <c r="AP207" i="21"/>
  <c r="AO207" i="21"/>
  <c r="AN207" i="21"/>
  <c r="AM207" i="21"/>
  <c r="AL207" i="21"/>
  <c r="AK207" i="21"/>
  <c r="AJ207" i="21"/>
  <c r="AI207" i="21"/>
  <c r="AH207" i="21"/>
  <c r="AG207" i="21"/>
  <c r="AF207" i="21"/>
  <c r="AE207" i="21"/>
  <c r="AD207" i="21"/>
  <c r="AC207" i="21"/>
  <c r="AB207" i="21"/>
  <c r="AA207" i="21"/>
  <c r="Z207" i="21"/>
  <c r="Y207" i="21"/>
  <c r="X207" i="21"/>
  <c r="W207" i="21"/>
  <c r="V207" i="21"/>
  <c r="U207" i="21"/>
  <c r="L207" i="21"/>
  <c r="J207" i="21"/>
  <c r="C207" i="21"/>
  <c r="D207" i="21" s="1"/>
  <c r="AU206" i="21"/>
  <c r="AT206" i="21"/>
  <c r="AS206" i="21"/>
  <c r="AR206" i="21"/>
  <c r="AQ206" i="21"/>
  <c r="AP206" i="21"/>
  <c r="AO206" i="21"/>
  <c r="AN206" i="21"/>
  <c r="AM206" i="21"/>
  <c r="AL206" i="21"/>
  <c r="AK206" i="21"/>
  <c r="AJ206" i="21"/>
  <c r="AI206" i="21"/>
  <c r="AH206" i="21"/>
  <c r="AG206" i="21"/>
  <c r="AF206" i="21"/>
  <c r="AE206" i="21"/>
  <c r="AD206" i="21"/>
  <c r="AC206" i="21"/>
  <c r="AB206" i="21"/>
  <c r="AA206" i="21"/>
  <c r="Z206" i="21"/>
  <c r="Y206" i="21"/>
  <c r="X206" i="21"/>
  <c r="W206" i="21"/>
  <c r="V206" i="21"/>
  <c r="U206" i="21"/>
  <c r="L206" i="21"/>
  <c r="J206" i="21"/>
  <c r="C206" i="21"/>
  <c r="D206" i="21" s="1"/>
  <c r="AU205" i="21"/>
  <c r="AT205" i="21"/>
  <c r="AS205" i="21"/>
  <c r="AR205" i="21"/>
  <c r="AQ205" i="21"/>
  <c r="AP205" i="21"/>
  <c r="AO205" i="21"/>
  <c r="AN205" i="21"/>
  <c r="AM205" i="21"/>
  <c r="AL205" i="21"/>
  <c r="AK205" i="21"/>
  <c r="AJ205" i="21"/>
  <c r="AI205" i="21"/>
  <c r="AH205" i="21"/>
  <c r="AG205" i="21"/>
  <c r="AF205" i="21"/>
  <c r="AE205" i="21"/>
  <c r="AD205" i="21"/>
  <c r="AC205" i="21"/>
  <c r="AB205" i="21"/>
  <c r="AA205" i="21"/>
  <c r="Z205" i="21"/>
  <c r="Y205" i="21"/>
  <c r="X205" i="21"/>
  <c r="W205" i="21"/>
  <c r="V205" i="21"/>
  <c r="U205" i="21"/>
  <c r="L205" i="21"/>
  <c r="J205" i="21"/>
  <c r="C205" i="21"/>
  <c r="D205" i="21" s="1"/>
  <c r="AU204" i="21"/>
  <c r="AT204" i="21"/>
  <c r="AS204" i="21"/>
  <c r="AR204" i="21"/>
  <c r="AQ204" i="21"/>
  <c r="AP204" i="21"/>
  <c r="AO204" i="21"/>
  <c r="AN204" i="21"/>
  <c r="AM204" i="21"/>
  <c r="AL204" i="21"/>
  <c r="AK204" i="21"/>
  <c r="AJ204" i="21"/>
  <c r="AI204" i="21"/>
  <c r="AH204" i="21"/>
  <c r="AG204" i="21"/>
  <c r="AF204" i="21"/>
  <c r="AE204" i="21"/>
  <c r="AD204" i="21"/>
  <c r="AC204" i="21"/>
  <c r="AB204" i="21"/>
  <c r="AA204" i="21"/>
  <c r="Z204" i="21"/>
  <c r="Y204" i="21"/>
  <c r="X204" i="21"/>
  <c r="W204" i="21"/>
  <c r="V204" i="21"/>
  <c r="U204" i="21"/>
  <c r="L204" i="21"/>
  <c r="J204" i="21"/>
  <c r="C204" i="21"/>
  <c r="D204" i="21" s="1"/>
  <c r="AU203" i="21"/>
  <c r="AT203" i="21"/>
  <c r="AS203" i="21"/>
  <c r="AR203" i="21"/>
  <c r="AQ203" i="21"/>
  <c r="AP203" i="21"/>
  <c r="AO203" i="21"/>
  <c r="AN203" i="21"/>
  <c r="AM203" i="21"/>
  <c r="AL203" i="21"/>
  <c r="AK203" i="21"/>
  <c r="AJ203" i="21"/>
  <c r="AI203" i="21"/>
  <c r="AH203" i="21"/>
  <c r="AG203" i="21"/>
  <c r="AF203" i="21"/>
  <c r="AE203" i="21"/>
  <c r="AD203" i="21"/>
  <c r="AC203" i="21"/>
  <c r="AB203" i="21"/>
  <c r="AA203" i="21"/>
  <c r="Z203" i="21"/>
  <c r="Y203" i="21"/>
  <c r="X203" i="21"/>
  <c r="W203" i="21"/>
  <c r="V203" i="21"/>
  <c r="U203" i="21"/>
  <c r="L203" i="21"/>
  <c r="J203" i="21"/>
  <c r="C203" i="21"/>
  <c r="D203" i="21" s="1"/>
  <c r="AU202" i="21"/>
  <c r="AT202" i="21"/>
  <c r="AS202" i="21"/>
  <c r="AR202" i="21"/>
  <c r="AQ202" i="21"/>
  <c r="AP202" i="21"/>
  <c r="AO202" i="21"/>
  <c r="AN202" i="21"/>
  <c r="AM202" i="21"/>
  <c r="AL202" i="21"/>
  <c r="AK202" i="21"/>
  <c r="AJ202" i="21"/>
  <c r="AI202" i="21"/>
  <c r="AH202" i="21"/>
  <c r="AG202" i="21"/>
  <c r="AF202" i="21"/>
  <c r="AE202" i="21"/>
  <c r="AD202" i="21"/>
  <c r="AC202" i="21"/>
  <c r="AB202" i="21"/>
  <c r="AA202" i="21"/>
  <c r="Z202" i="21"/>
  <c r="Y202" i="21"/>
  <c r="X202" i="21"/>
  <c r="W202" i="21"/>
  <c r="V202" i="21"/>
  <c r="U202" i="21"/>
  <c r="L202" i="21"/>
  <c r="J202" i="21"/>
  <c r="C202" i="21"/>
  <c r="D202" i="21" s="1"/>
  <c r="AU201" i="21"/>
  <c r="AT201" i="21"/>
  <c r="AS201" i="21"/>
  <c r="AR201" i="21"/>
  <c r="AQ201" i="21"/>
  <c r="AP201" i="21"/>
  <c r="AO201" i="21"/>
  <c r="AN201" i="21"/>
  <c r="AM201" i="21"/>
  <c r="AL201" i="21"/>
  <c r="AK201" i="21"/>
  <c r="AJ201" i="21"/>
  <c r="AI201" i="21"/>
  <c r="AH201" i="21"/>
  <c r="AG201" i="21"/>
  <c r="AF201" i="21"/>
  <c r="AE201" i="21"/>
  <c r="AD201" i="21"/>
  <c r="AC201" i="21"/>
  <c r="AB201" i="21"/>
  <c r="AA201" i="21"/>
  <c r="Z201" i="21"/>
  <c r="Y201" i="21"/>
  <c r="X201" i="21"/>
  <c r="W201" i="21"/>
  <c r="V201" i="21"/>
  <c r="U201" i="21"/>
  <c r="L201" i="21"/>
  <c r="J201" i="21"/>
  <c r="C201" i="21"/>
  <c r="D201" i="21" s="1"/>
  <c r="AU200" i="21"/>
  <c r="AT200" i="21"/>
  <c r="AS200" i="21"/>
  <c r="AR200" i="21"/>
  <c r="AQ200" i="21"/>
  <c r="AP200" i="21"/>
  <c r="AO200" i="21"/>
  <c r="AN200" i="21"/>
  <c r="AM200" i="21"/>
  <c r="AL200" i="21"/>
  <c r="AK200" i="21"/>
  <c r="AJ200" i="21"/>
  <c r="AI200" i="21"/>
  <c r="AH200" i="21"/>
  <c r="AG200" i="21"/>
  <c r="AF200" i="21"/>
  <c r="AE200" i="21"/>
  <c r="AD200" i="21"/>
  <c r="AC200" i="21"/>
  <c r="AB200" i="21"/>
  <c r="AA200" i="21"/>
  <c r="Z200" i="21"/>
  <c r="Y200" i="21"/>
  <c r="X200" i="21"/>
  <c r="W200" i="21"/>
  <c r="V200" i="21"/>
  <c r="U200" i="21"/>
  <c r="L200" i="21"/>
  <c r="J200" i="21"/>
  <c r="C200" i="21"/>
  <c r="D200" i="21" s="1"/>
  <c r="AU199" i="21"/>
  <c r="AT199" i="21"/>
  <c r="AS199" i="21"/>
  <c r="AR199" i="21"/>
  <c r="AQ199" i="21"/>
  <c r="AP199" i="21"/>
  <c r="AO199" i="21"/>
  <c r="AN199" i="21"/>
  <c r="AM199" i="21"/>
  <c r="AL199" i="21"/>
  <c r="AK199" i="21"/>
  <c r="AJ199" i="21"/>
  <c r="AI199" i="21"/>
  <c r="AH199" i="21"/>
  <c r="AG199" i="21"/>
  <c r="AF199" i="21"/>
  <c r="AE199" i="21"/>
  <c r="AD199" i="21"/>
  <c r="AC199" i="21"/>
  <c r="AB199" i="21"/>
  <c r="AA199" i="21"/>
  <c r="Z199" i="21"/>
  <c r="Y199" i="21"/>
  <c r="X199" i="21"/>
  <c r="W199" i="21"/>
  <c r="V199" i="21"/>
  <c r="U199" i="21"/>
  <c r="L199" i="21"/>
  <c r="J199" i="21"/>
  <c r="C199" i="21"/>
  <c r="D199" i="21" s="1"/>
  <c r="AU198" i="21"/>
  <c r="AT198" i="21"/>
  <c r="AS198" i="21"/>
  <c r="AR198" i="21"/>
  <c r="AQ198" i="21"/>
  <c r="AP198" i="21"/>
  <c r="AO198" i="21"/>
  <c r="AN198" i="21"/>
  <c r="AM198" i="21"/>
  <c r="AL198" i="21"/>
  <c r="AK198" i="21"/>
  <c r="AJ198" i="21"/>
  <c r="AI198" i="21"/>
  <c r="AH198" i="21"/>
  <c r="AG198" i="21"/>
  <c r="AF198" i="21"/>
  <c r="AE198" i="21"/>
  <c r="AD198" i="21"/>
  <c r="AC198" i="21"/>
  <c r="AB198" i="21"/>
  <c r="AA198" i="21"/>
  <c r="Z198" i="21"/>
  <c r="Y198" i="21"/>
  <c r="X198" i="21"/>
  <c r="W198" i="21"/>
  <c r="V198" i="21"/>
  <c r="U198" i="21"/>
  <c r="L198" i="21"/>
  <c r="J198" i="21"/>
  <c r="C198" i="21"/>
  <c r="D198" i="21" s="1"/>
  <c r="AU197" i="21"/>
  <c r="AT197" i="21"/>
  <c r="AS197" i="21"/>
  <c r="AR197" i="21"/>
  <c r="AQ197" i="21"/>
  <c r="AP197" i="21"/>
  <c r="AO197" i="21"/>
  <c r="AN197" i="21"/>
  <c r="AM197" i="21"/>
  <c r="AL197" i="21"/>
  <c r="AK197" i="21"/>
  <c r="AJ197" i="21"/>
  <c r="AI197" i="21"/>
  <c r="AH197" i="21"/>
  <c r="AG197" i="21"/>
  <c r="AF197" i="21"/>
  <c r="AE197" i="21"/>
  <c r="AD197" i="21"/>
  <c r="AC197" i="21"/>
  <c r="AB197" i="21"/>
  <c r="AA197" i="21"/>
  <c r="Z197" i="21"/>
  <c r="Y197" i="21"/>
  <c r="X197" i="21"/>
  <c r="W197" i="21"/>
  <c r="V197" i="21"/>
  <c r="U197" i="21"/>
  <c r="L197" i="21"/>
  <c r="J197" i="21"/>
  <c r="C197" i="21"/>
  <c r="D197" i="21" s="1"/>
  <c r="AU196" i="21"/>
  <c r="AT196" i="21"/>
  <c r="AS196" i="21"/>
  <c r="AR196" i="21"/>
  <c r="AQ196" i="21"/>
  <c r="AP196" i="21"/>
  <c r="AO196" i="21"/>
  <c r="AN196" i="21"/>
  <c r="AM196" i="21"/>
  <c r="AL196" i="21"/>
  <c r="AK196" i="21"/>
  <c r="AJ196" i="21"/>
  <c r="AI196" i="21"/>
  <c r="AH196" i="21"/>
  <c r="AG196" i="21"/>
  <c r="AF196" i="21"/>
  <c r="AE196" i="21"/>
  <c r="AD196" i="21"/>
  <c r="AC196" i="21"/>
  <c r="AB196" i="21"/>
  <c r="AA196" i="21"/>
  <c r="Z196" i="21"/>
  <c r="Y196" i="21"/>
  <c r="X196" i="21"/>
  <c r="W196" i="21"/>
  <c r="V196" i="21"/>
  <c r="U196" i="21"/>
  <c r="L196" i="21"/>
  <c r="J196" i="21"/>
  <c r="C196" i="21"/>
  <c r="D196" i="21" s="1"/>
  <c r="AU195" i="21"/>
  <c r="AT195" i="21"/>
  <c r="AS195" i="21"/>
  <c r="AR195" i="21"/>
  <c r="AQ195" i="21"/>
  <c r="AP195" i="21"/>
  <c r="AO195" i="21"/>
  <c r="AN195" i="21"/>
  <c r="AM195" i="21"/>
  <c r="AL195" i="21"/>
  <c r="AK195" i="21"/>
  <c r="AJ195" i="21"/>
  <c r="AI195" i="21"/>
  <c r="AH195" i="21"/>
  <c r="AG195" i="21"/>
  <c r="AF195" i="21"/>
  <c r="AE195" i="21"/>
  <c r="AD195" i="21"/>
  <c r="AC195" i="21"/>
  <c r="AB195" i="21"/>
  <c r="AA195" i="21"/>
  <c r="Z195" i="21"/>
  <c r="Y195" i="21"/>
  <c r="X195" i="21"/>
  <c r="W195" i="21"/>
  <c r="V195" i="21"/>
  <c r="U195" i="21"/>
  <c r="L195" i="21"/>
  <c r="J195" i="21"/>
  <c r="C195" i="21"/>
  <c r="D195" i="21" s="1"/>
  <c r="AU194" i="21"/>
  <c r="AT194" i="21"/>
  <c r="AS194" i="21"/>
  <c r="AR194" i="21"/>
  <c r="AQ194" i="21"/>
  <c r="AP194" i="21"/>
  <c r="AO194" i="21"/>
  <c r="AN194" i="21"/>
  <c r="AM194" i="21"/>
  <c r="AL194" i="21"/>
  <c r="AK194" i="21"/>
  <c r="AJ194" i="21"/>
  <c r="AI194" i="21"/>
  <c r="AH194" i="21"/>
  <c r="AG194" i="21"/>
  <c r="AF194" i="21"/>
  <c r="AE194" i="21"/>
  <c r="AD194" i="21"/>
  <c r="AC194" i="21"/>
  <c r="AB194" i="21"/>
  <c r="AA194" i="21"/>
  <c r="Z194" i="21"/>
  <c r="Y194" i="21"/>
  <c r="X194" i="21"/>
  <c r="W194" i="21"/>
  <c r="V194" i="21"/>
  <c r="U194" i="21"/>
  <c r="L194" i="21"/>
  <c r="J194" i="21"/>
  <c r="C194" i="21"/>
  <c r="D194" i="21" s="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L193" i="21"/>
  <c r="J193" i="21"/>
  <c r="C193" i="21"/>
  <c r="D193" i="21" s="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L192" i="21"/>
  <c r="J192" i="21"/>
  <c r="C192" i="21"/>
  <c r="D192" i="21" s="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L191" i="21"/>
  <c r="J191" i="21"/>
  <c r="C191" i="21"/>
  <c r="D191" i="21" s="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L190" i="21"/>
  <c r="J190" i="21"/>
  <c r="C190" i="21"/>
  <c r="D190" i="21" s="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L189" i="21"/>
  <c r="J189" i="21"/>
  <c r="C189" i="21"/>
  <c r="D189" i="21" s="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L188" i="21"/>
  <c r="J188" i="21"/>
  <c r="C188" i="21"/>
  <c r="D188" i="21" s="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L187" i="21"/>
  <c r="J187" i="21"/>
  <c r="C187" i="21"/>
  <c r="D187" i="21" s="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L186" i="21"/>
  <c r="J186" i="21"/>
  <c r="C186" i="21"/>
  <c r="D186" i="21" s="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L185" i="21"/>
  <c r="J185" i="21"/>
  <c r="C185" i="21"/>
  <c r="D185" i="21" s="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L184" i="21"/>
  <c r="J184" i="21"/>
  <c r="C184" i="21"/>
  <c r="D184" i="21" s="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L183" i="21"/>
  <c r="J183" i="21"/>
  <c r="C183" i="21"/>
  <c r="D183" i="21" s="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L182" i="21"/>
  <c r="J182" i="21"/>
  <c r="C182" i="21"/>
  <c r="D182" i="21" s="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L181" i="21"/>
  <c r="J181" i="21"/>
  <c r="C181" i="21"/>
  <c r="D181" i="21" s="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L180" i="21"/>
  <c r="J180" i="21"/>
  <c r="C180" i="21"/>
  <c r="D180" i="21" s="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L179" i="21"/>
  <c r="J179" i="21"/>
  <c r="C179" i="21"/>
  <c r="D179" i="21" s="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L178" i="21"/>
  <c r="J178" i="21"/>
  <c r="C178" i="21"/>
  <c r="D178" i="21" s="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L177" i="21"/>
  <c r="J177" i="21"/>
  <c r="C177" i="21"/>
  <c r="D177" i="21" s="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L176" i="21"/>
  <c r="J176" i="21"/>
  <c r="C176" i="21"/>
  <c r="D176" i="21" s="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L175" i="21"/>
  <c r="J175" i="21"/>
  <c r="C175" i="21"/>
  <c r="D175" i="21" s="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L174" i="21"/>
  <c r="J174" i="21"/>
  <c r="C174" i="21"/>
  <c r="D174" i="21" s="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L173" i="21"/>
  <c r="J173" i="21"/>
  <c r="C173" i="21"/>
  <c r="D173" i="21" s="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L172" i="21"/>
  <c r="J172" i="21"/>
  <c r="C172" i="21"/>
  <c r="D172" i="21" s="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L171" i="21"/>
  <c r="J171" i="21"/>
  <c r="C171" i="21"/>
  <c r="D171" i="21" s="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L170" i="21"/>
  <c r="J170" i="21"/>
  <c r="C170" i="21"/>
  <c r="D170" i="21" s="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L169" i="21"/>
  <c r="J169" i="21"/>
  <c r="C169" i="21"/>
  <c r="D169" i="21" s="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L168" i="21"/>
  <c r="J168" i="21"/>
  <c r="C168" i="21"/>
  <c r="D168" i="21" s="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L167" i="21"/>
  <c r="J167" i="21"/>
  <c r="C167" i="21"/>
  <c r="D167" i="21" s="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L166" i="21"/>
  <c r="J166" i="21"/>
  <c r="C166" i="21"/>
  <c r="D166" i="21" s="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L165" i="21"/>
  <c r="J165" i="21"/>
  <c r="C165" i="21"/>
  <c r="D165" i="21" s="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L164" i="21"/>
  <c r="J164" i="21"/>
  <c r="C164" i="21"/>
  <c r="D164" i="21" s="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L163" i="21"/>
  <c r="J163" i="21"/>
  <c r="C163" i="21"/>
  <c r="D163" i="21" s="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L162" i="21"/>
  <c r="J162" i="21"/>
  <c r="C162" i="21"/>
  <c r="D162" i="21" s="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L161" i="21"/>
  <c r="J161" i="21"/>
  <c r="C161" i="21"/>
  <c r="D161" i="21" s="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L160" i="21"/>
  <c r="J160" i="21"/>
  <c r="C160" i="21"/>
  <c r="D160" i="21" s="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L159" i="21"/>
  <c r="J159" i="21"/>
  <c r="C159" i="21"/>
  <c r="D159" i="21" s="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L158" i="21"/>
  <c r="J158" i="21"/>
  <c r="C158" i="21"/>
  <c r="D158" i="21" s="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L157" i="21"/>
  <c r="J157" i="21"/>
  <c r="C157" i="21"/>
  <c r="D157" i="21" s="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L156" i="21"/>
  <c r="J156" i="21"/>
  <c r="C156" i="21"/>
  <c r="D156" i="21" s="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L155" i="21"/>
  <c r="J155" i="21"/>
  <c r="C155" i="21"/>
  <c r="D155" i="21" s="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L154" i="21"/>
  <c r="J154" i="21"/>
  <c r="C154" i="21"/>
  <c r="D154" i="21" s="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L153" i="21"/>
  <c r="J153" i="21"/>
  <c r="C153" i="21"/>
  <c r="D153" i="21" s="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L152" i="21"/>
  <c r="J152" i="21"/>
  <c r="C152" i="21"/>
  <c r="D152" i="21" s="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L151" i="21"/>
  <c r="J151" i="21"/>
  <c r="C151" i="21"/>
  <c r="D151" i="21" s="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L150" i="21"/>
  <c r="J150" i="21"/>
  <c r="C150" i="21"/>
  <c r="D150" i="21" s="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L149" i="21"/>
  <c r="J149" i="21"/>
  <c r="C149" i="21"/>
  <c r="D149" i="21" s="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L148" i="21"/>
  <c r="J148" i="21"/>
  <c r="C148" i="21"/>
  <c r="D148" i="21" s="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L147" i="21"/>
  <c r="J147" i="21"/>
  <c r="C147" i="21"/>
  <c r="D147" i="21" s="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L146" i="21"/>
  <c r="J146" i="21"/>
  <c r="C146" i="21"/>
  <c r="D146" i="21" s="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L145" i="21"/>
  <c r="J145" i="21"/>
  <c r="C145" i="21"/>
  <c r="D145" i="21" s="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L144" i="21"/>
  <c r="J144" i="21"/>
  <c r="C144" i="21"/>
  <c r="D144" i="21" s="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L143" i="21"/>
  <c r="J143" i="21"/>
  <c r="C143" i="21"/>
  <c r="D143" i="21" s="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L142" i="21"/>
  <c r="J142" i="21"/>
  <c r="C142" i="21"/>
  <c r="D142" i="21" s="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L141" i="21"/>
  <c r="J141" i="21"/>
  <c r="C141" i="21"/>
  <c r="D141" i="21" s="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L140" i="21"/>
  <c r="J140" i="21"/>
  <c r="C140" i="21"/>
  <c r="D140" i="21" s="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L139" i="21"/>
  <c r="J139" i="21"/>
  <c r="C139" i="21"/>
  <c r="D139" i="21" s="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L138" i="21"/>
  <c r="J138" i="21"/>
  <c r="C138" i="21"/>
  <c r="D138" i="21" s="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L137" i="21"/>
  <c r="J137" i="21"/>
  <c r="C137" i="21"/>
  <c r="D137" i="21" s="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L136" i="21"/>
  <c r="J136" i="21"/>
  <c r="C136" i="21"/>
  <c r="D136" i="21" s="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L135" i="21"/>
  <c r="J135" i="21"/>
  <c r="C135" i="21"/>
  <c r="D135" i="21" s="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L134" i="21"/>
  <c r="J134" i="21"/>
  <c r="C134" i="21"/>
  <c r="D134" i="21" s="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L133" i="21"/>
  <c r="J133" i="21"/>
  <c r="C133" i="21"/>
  <c r="D133" i="21" s="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L132" i="21"/>
  <c r="J132" i="21"/>
  <c r="C132" i="21"/>
  <c r="D132" i="21" s="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L131" i="21"/>
  <c r="J131" i="21"/>
  <c r="C131" i="21"/>
  <c r="D131" i="21" s="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L130" i="21"/>
  <c r="J130"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L129" i="21"/>
  <c r="J129"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L128" i="21"/>
  <c r="J128" i="21"/>
  <c r="C130" i="21"/>
  <c r="D130" i="21" s="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L127" i="21"/>
  <c r="J127"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L126" i="21"/>
  <c r="J126" i="21"/>
  <c r="C129" i="21"/>
  <c r="D129" i="21" s="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L125" i="21"/>
  <c r="J125" i="21"/>
  <c r="C128" i="21"/>
  <c r="D128" i="21" s="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L124" i="21"/>
  <c r="J124" i="21"/>
  <c r="D127"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L123" i="21"/>
  <c r="J123" i="21"/>
  <c r="D126"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L122" i="21"/>
  <c r="J122" i="21"/>
  <c r="D125"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L121" i="21"/>
  <c r="J121"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L120" i="21"/>
  <c r="J120"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L119" i="21"/>
  <c r="J119"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L118" i="21"/>
  <c r="J118"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L117" i="21"/>
  <c r="J117"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L116" i="21"/>
  <c r="J116"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L115" i="21"/>
  <c r="J115" i="21"/>
  <c r="C118" i="21"/>
  <c r="D118" i="21" s="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L114" i="21"/>
  <c r="J114" i="21"/>
  <c r="C117" i="21"/>
  <c r="D117" i="21" s="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L113" i="21"/>
  <c r="J113" i="21"/>
  <c r="C116" i="21"/>
  <c r="D116" i="21" s="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L112" i="21"/>
  <c r="J112" i="21"/>
  <c r="C115" i="21"/>
  <c r="D115" i="21" s="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L111" i="21"/>
  <c r="J111" i="21"/>
  <c r="C114" i="21"/>
  <c r="D114" i="21" s="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L110" i="21"/>
  <c r="J110" i="21"/>
  <c r="C113" i="21"/>
  <c r="D113" i="21" s="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L109" i="21"/>
  <c r="J109" i="21"/>
  <c r="C112" i="21"/>
  <c r="D112" i="21" s="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L108" i="21"/>
  <c r="J108" i="21"/>
  <c r="C111" i="21"/>
  <c r="D111" i="21" s="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L107" i="21"/>
  <c r="J107"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L106" i="21"/>
  <c r="J106"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L105" i="21"/>
  <c r="J105"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L104" i="21"/>
  <c r="J104"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L103" i="21"/>
  <c r="J103"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L102" i="21"/>
  <c r="J102"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L101" i="21"/>
  <c r="J101"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L100" i="21"/>
  <c r="J100"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L99" i="21"/>
  <c r="J99"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L98" i="21"/>
  <c r="J98"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L97" i="21"/>
  <c r="J97"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L96" i="21"/>
  <c r="J96" i="21"/>
  <c r="J91" i="21"/>
  <c r="J90" i="21"/>
  <c r="K90" i="21" s="1"/>
  <c r="L90" i="21" s="1"/>
  <c r="N90" i="21" s="1"/>
  <c r="J89" i="21"/>
  <c r="C86" i="21"/>
  <c r="D86" i="21" s="1"/>
  <c r="J88" i="21"/>
  <c r="K88" i="21" s="1"/>
  <c r="L88" i="21" s="1"/>
  <c r="N88" i="21" s="1"/>
  <c r="C85" i="21"/>
  <c r="D85" i="21" s="1"/>
  <c r="H86" i="21"/>
  <c r="J86" i="21" s="1"/>
  <c r="C84" i="21"/>
  <c r="D84" i="21" s="1"/>
  <c r="H85" i="21"/>
  <c r="J85" i="21" s="1"/>
  <c r="C83" i="21"/>
  <c r="D83" i="21" s="1"/>
  <c r="H84" i="21"/>
  <c r="J84" i="21" s="1"/>
  <c r="K84" i="21" s="1"/>
  <c r="L84" i="21" s="1"/>
  <c r="N84" i="21" s="1"/>
  <c r="C82" i="21"/>
  <c r="D82" i="21" s="1"/>
  <c r="H83" i="21"/>
  <c r="J83" i="21" s="1"/>
  <c r="C81" i="21"/>
  <c r="D81" i="21" s="1"/>
  <c r="H82" i="21"/>
  <c r="J82" i="21" s="1"/>
  <c r="C80" i="21"/>
  <c r="D80" i="21" s="1"/>
  <c r="J81" i="21"/>
  <c r="K81" i="21" s="1"/>
  <c r="C79" i="21"/>
  <c r="D79" i="21" s="1"/>
  <c r="J80" i="21"/>
  <c r="C78" i="21"/>
  <c r="D78" i="21" s="1"/>
  <c r="H78" i="21"/>
  <c r="J78" i="21" s="1"/>
  <c r="K78" i="21" s="1"/>
  <c r="C77" i="21"/>
  <c r="D77" i="21" s="1"/>
  <c r="H77" i="21"/>
  <c r="J77" i="21" s="1"/>
  <c r="K77" i="21" s="1"/>
  <c r="L77" i="21" s="1"/>
  <c r="S77" i="21" s="1"/>
  <c r="C76" i="21"/>
  <c r="D76" i="21" s="1"/>
  <c r="H76" i="21"/>
  <c r="J76" i="21" s="1"/>
  <c r="C75" i="21"/>
  <c r="D75" i="21" s="1"/>
  <c r="H75" i="21"/>
  <c r="J75" i="21" s="1"/>
  <c r="C74" i="21"/>
  <c r="D74" i="21" s="1"/>
  <c r="H74" i="21"/>
  <c r="J74" i="21" s="1"/>
  <c r="C73" i="21"/>
  <c r="D73" i="21" s="1"/>
  <c r="J73" i="21"/>
  <c r="K73" i="21" s="1"/>
  <c r="L73" i="21" s="1"/>
  <c r="N73" i="21" s="1"/>
  <c r="C72" i="21"/>
  <c r="D72" i="21" s="1"/>
  <c r="J72" i="21"/>
  <c r="C71" i="21"/>
  <c r="D71" i="21" s="1"/>
  <c r="H70" i="21"/>
  <c r="J70" i="21" s="1"/>
  <c r="K70" i="21" s="1"/>
  <c r="L70" i="21" s="1"/>
  <c r="N70" i="21" s="1"/>
  <c r="C70" i="21"/>
  <c r="D70" i="21" s="1"/>
  <c r="H69" i="21"/>
  <c r="J69" i="21" s="1"/>
  <c r="C69" i="21"/>
  <c r="D69" i="21" s="1"/>
  <c r="H68" i="21"/>
  <c r="J68" i="21" s="1"/>
  <c r="C68" i="21"/>
  <c r="D68" i="21" s="1"/>
  <c r="H67" i="21"/>
  <c r="J67" i="21" s="1"/>
  <c r="C67" i="21"/>
  <c r="D67" i="21" s="1"/>
  <c r="H66" i="21"/>
  <c r="J66" i="21" s="1"/>
  <c r="K66" i="21" s="1"/>
  <c r="L66" i="21" s="1"/>
  <c r="P66" i="21" s="1"/>
  <c r="C66" i="21"/>
  <c r="D66" i="21" s="1"/>
  <c r="J65" i="21"/>
  <c r="K65" i="21" s="1"/>
  <c r="C65" i="21"/>
  <c r="D65" i="21" s="1"/>
  <c r="J64" i="21"/>
  <c r="C64" i="21"/>
  <c r="D64" i="21" s="1"/>
  <c r="J63" i="21"/>
  <c r="C63" i="21"/>
  <c r="D63" i="21" s="1"/>
  <c r="H62" i="21"/>
  <c r="J62" i="21" s="1"/>
  <c r="K62" i="21" s="1"/>
  <c r="C62" i="21"/>
  <c r="D62" i="21" s="1"/>
  <c r="J61" i="21"/>
  <c r="K61" i="21" s="1"/>
  <c r="L61" i="21" s="1"/>
  <c r="N61" i="21" s="1"/>
  <c r="C61" i="21"/>
  <c r="D61" i="21" s="1"/>
  <c r="J60" i="21"/>
  <c r="C60" i="21"/>
  <c r="D60" i="21" s="1"/>
  <c r="J59" i="21"/>
  <c r="K59" i="21" s="1"/>
  <c r="L59" i="21" s="1"/>
  <c r="N59" i="21" s="1"/>
  <c r="C59" i="21"/>
  <c r="D59" i="21" s="1"/>
  <c r="H58" i="21"/>
  <c r="J58" i="21" s="1"/>
  <c r="C58" i="21"/>
  <c r="D58" i="21" s="1"/>
  <c r="J57" i="21"/>
  <c r="K57" i="21" s="1"/>
  <c r="C57" i="21"/>
  <c r="D57" i="21" s="1"/>
  <c r="J56" i="21"/>
  <c r="C56" i="21"/>
  <c r="D56" i="21" s="1"/>
  <c r="J55" i="21"/>
  <c r="K55" i="21" s="1"/>
  <c r="L55" i="21" s="1"/>
  <c r="N55" i="21" s="1"/>
  <c r="C55" i="21"/>
  <c r="D55" i="21" s="1"/>
  <c r="J54" i="21"/>
  <c r="K54" i="21" s="1"/>
  <c r="C54" i="21"/>
  <c r="D54" i="21" s="1"/>
  <c r="J53" i="21"/>
  <c r="K53" i="21" s="1"/>
  <c r="C53" i="21"/>
  <c r="D53" i="21" s="1"/>
  <c r="J52" i="21"/>
  <c r="C52" i="21"/>
  <c r="D52" i="21" s="1"/>
  <c r="J51" i="21"/>
  <c r="C51" i="21"/>
  <c r="D51" i="21" s="1"/>
  <c r="J50" i="21"/>
  <c r="K50" i="21" s="1"/>
  <c r="C50" i="21"/>
  <c r="D50" i="21" s="1"/>
  <c r="J49" i="21"/>
  <c r="K49" i="21" s="1"/>
  <c r="C49" i="21"/>
  <c r="D49" i="21" s="1"/>
  <c r="J48" i="21"/>
  <c r="C48" i="21"/>
  <c r="D48" i="21" s="1"/>
  <c r="J47" i="21"/>
  <c r="C47" i="21"/>
  <c r="D47" i="21" s="1"/>
  <c r="J46" i="21"/>
  <c r="K46" i="21" s="1"/>
  <c r="C46" i="21"/>
  <c r="D46" i="21" s="1"/>
  <c r="J45" i="21"/>
  <c r="K45" i="21" s="1"/>
  <c r="C45" i="21"/>
  <c r="D45" i="21" s="1"/>
  <c r="J44" i="21"/>
  <c r="C44" i="21"/>
  <c r="D44" i="21" s="1"/>
  <c r="J43" i="21"/>
  <c r="K43" i="21" s="1"/>
  <c r="L43" i="21" s="1"/>
  <c r="P43" i="21" s="1"/>
  <c r="C43" i="21"/>
  <c r="D43" i="21" s="1"/>
  <c r="J42" i="21"/>
  <c r="K42" i="21" s="1"/>
  <c r="C42" i="21"/>
  <c r="D42" i="21" s="1"/>
  <c r="J41" i="21"/>
  <c r="C41" i="21"/>
  <c r="D41" i="21" s="1"/>
  <c r="J40" i="21"/>
  <c r="C40" i="21"/>
  <c r="D40" i="21" s="1"/>
  <c r="H39" i="21"/>
  <c r="J39" i="21" s="1"/>
  <c r="K39" i="21" s="1"/>
  <c r="C39" i="21"/>
  <c r="D39" i="21" s="1"/>
  <c r="H38" i="21"/>
  <c r="J38" i="21" s="1"/>
  <c r="K38" i="21" s="1"/>
  <c r="C38" i="21"/>
  <c r="D38" i="21" s="1"/>
  <c r="H37" i="21"/>
  <c r="J37" i="21" s="1"/>
  <c r="K37" i="21" s="1"/>
  <c r="C37" i="21"/>
  <c r="D37" i="21" s="1"/>
  <c r="H36" i="21"/>
  <c r="J36" i="21" s="1"/>
  <c r="C36" i="21"/>
  <c r="D36" i="21" s="1"/>
  <c r="H35" i="21"/>
  <c r="J35" i="21" s="1"/>
  <c r="K35" i="21" s="1"/>
  <c r="C35" i="21"/>
  <c r="D35" i="21" s="1"/>
  <c r="J34" i="21"/>
  <c r="C34" i="21"/>
  <c r="D34" i="21" s="1"/>
  <c r="J33" i="21"/>
  <c r="K33" i="21" s="1"/>
  <c r="L33" i="21" s="1"/>
  <c r="C33" i="21"/>
  <c r="D33" i="21" s="1"/>
  <c r="J32" i="21"/>
  <c r="C32" i="21"/>
  <c r="D32" i="21" s="1"/>
  <c r="J31" i="21"/>
  <c r="K31" i="21" s="1"/>
  <c r="L31" i="21" s="1"/>
  <c r="T31" i="21" s="1"/>
  <c r="C31" i="21"/>
  <c r="D31" i="21" s="1"/>
  <c r="H30" i="21"/>
  <c r="J30" i="21" s="1"/>
  <c r="K30" i="21" s="1"/>
  <c r="C30" i="21"/>
  <c r="D30" i="21" s="1"/>
  <c r="H29" i="21"/>
  <c r="J29" i="21" s="1"/>
  <c r="C29" i="21"/>
  <c r="D29" i="21" s="1"/>
  <c r="H28" i="21"/>
  <c r="J28" i="21" s="1"/>
  <c r="K28" i="21" s="1"/>
  <c r="C28" i="21"/>
  <c r="D28" i="21" s="1"/>
  <c r="H27" i="21"/>
  <c r="J27" i="21" s="1"/>
  <c r="K27" i="21" s="1"/>
  <c r="L27" i="21" s="1"/>
  <c r="P27" i="21" s="1"/>
  <c r="C27" i="21"/>
  <c r="D27" i="21" s="1"/>
  <c r="H26" i="21"/>
  <c r="J26" i="21" s="1"/>
  <c r="K26" i="21" s="1"/>
  <c r="C26" i="21"/>
  <c r="D26" i="21" s="1"/>
  <c r="J25" i="21"/>
  <c r="C25" i="21"/>
  <c r="D25" i="21" s="1"/>
  <c r="J24" i="21"/>
  <c r="C24" i="21"/>
  <c r="D24" i="21" s="1"/>
  <c r="J23" i="21"/>
  <c r="C23" i="21"/>
  <c r="D23" i="21" s="1"/>
  <c r="J22" i="21"/>
  <c r="C22" i="21"/>
  <c r="D22" i="21" s="1"/>
  <c r="H21" i="21"/>
  <c r="J21" i="21" s="1"/>
  <c r="K21" i="21" s="1"/>
  <c r="C21" i="21"/>
  <c r="D21" i="21" s="1"/>
  <c r="H20" i="21"/>
  <c r="J20" i="21" s="1"/>
  <c r="K20" i="21" s="1"/>
  <c r="L20" i="21" s="1"/>
  <c r="R20" i="21" s="1"/>
  <c r="C20" i="21"/>
  <c r="D20" i="21" s="1"/>
  <c r="H19" i="21"/>
  <c r="J19" i="21" s="1"/>
  <c r="K19" i="21" s="1"/>
  <c r="C19" i="21"/>
  <c r="D19" i="21" s="1"/>
  <c r="H18" i="21"/>
  <c r="J18" i="21" s="1"/>
  <c r="C18" i="21"/>
  <c r="D18" i="21" s="1"/>
  <c r="H17" i="21"/>
  <c r="J17" i="21" s="1"/>
  <c r="K17" i="21" s="1"/>
  <c r="C17" i="21"/>
  <c r="D17" i="21" s="1"/>
  <c r="J16" i="21"/>
  <c r="K16" i="21" s="1"/>
  <c r="C16" i="21"/>
  <c r="D16" i="21" s="1"/>
  <c r="J15" i="21"/>
  <c r="C15" i="21"/>
  <c r="D15" i="21" s="1"/>
  <c r="J14" i="21"/>
  <c r="C14" i="21"/>
  <c r="D14" i="21" s="1"/>
  <c r="B227" i="20"/>
  <c r="AL225" i="20"/>
  <c r="AJ225" i="20"/>
  <c r="AG225" i="20"/>
  <c r="AA225" i="20"/>
  <c r="Z225" i="20"/>
  <c r="Y225" i="20"/>
  <c r="X225" i="20"/>
  <c r="W225" i="20"/>
  <c r="U225" i="20"/>
  <c r="AU223" i="20"/>
  <c r="AT223" i="20"/>
  <c r="AS223" i="20"/>
  <c r="AR223" i="20"/>
  <c r="AQ223" i="20"/>
  <c r="AP223" i="20"/>
  <c r="AO223" i="20"/>
  <c r="AN223" i="20"/>
  <c r="AM223" i="20"/>
  <c r="AL223" i="20"/>
  <c r="AK223" i="20"/>
  <c r="AJ223" i="20"/>
  <c r="AI223" i="20"/>
  <c r="AH223" i="20"/>
  <c r="AG223" i="20"/>
  <c r="AF223" i="20"/>
  <c r="AE223" i="20"/>
  <c r="AD223" i="20"/>
  <c r="AC223" i="20"/>
  <c r="AB223" i="20"/>
  <c r="AA223" i="20"/>
  <c r="Z223" i="20"/>
  <c r="Y223" i="20"/>
  <c r="X223" i="20"/>
  <c r="W223" i="20"/>
  <c r="V223" i="20"/>
  <c r="U223" i="20"/>
  <c r="L223" i="20"/>
  <c r="J223" i="20"/>
  <c r="C223" i="20"/>
  <c r="D223" i="20" s="1"/>
  <c r="AU222" i="20"/>
  <c r="AT222" i="20"/>
  <c r="AS222" i="20"/>
  <c r="AR222" i="20"/>
  <c r="AQ222" i="20"/>
  <c r="AP222" i="20"/>
  <c r="AO222" i="20"/>
  <c r="AN222" i="20"/>
  <c r="AM222" i="20"/>
  <c r="AL222" i="20"/>
  <c r="AK222" i="20"/>
  <c r="AJ222" i="20"/>
  <c r="AI222" i="20"/>
  <c r="AH222" i="20"/>
  <c r="AG222" i="20"/>
  <c r="AF222" i="20"/>
  <c r="AE222" i="20"/>
  <c r="AD222" i="20"/>
  <c r="AC222" i="20"/>
  <c r="AB222" i="20"/>
  <c r="AA222" i="20"/>
  <c r="Z222" i="20"/>
  <c r="Y222" i="20"/>
  <c r="X222" i="20"/>
  <c r="W222" i="20"/>
  <c r="V222" i="20"/>
  <c r="U222" i="20"/>
  <c r="L222" i="20"/>
  <c r="J222" i="20"/>
  <c r="C222" i="20"/>
  <c r="D222" i="20" s="1"/>
  <c r="AU221" i="20"/>
  <c r="AT221" i="20"/>
  <c r="AS221" i="20"/>
  <c r="AR221" i="20"/>
  <c r="AQ221" i="20"/>
  <c r="AP221" i="20"/>
  <c r="AO221" i="20"/>
  <c r="AN221" i="20"/>
  <c r="AM221" i="20"/>
  <c r="AL221" i="20"/>
  <c r="AK221" i="20"/>
  <c r="AJ221" i="20"/>
  <c r="AI221" i="20"/>
  <c r="AH221" i="20"/>
  <c r="AG221" i="20"/>
  <c r="AF221" i="20"/>
  <c r="AE221" i="20"/>
  <c r="AD221" i="20"/>
  <c r="AC221" i="20"/>
  <c r="AB221" i="20"/>
  <c r="AA221" i="20"/>
  <c r="Z221" i="20"/>
  <c r="Y221" i="20"/>
  <c r="X221" i="20"/>
  <c r="W221" i="20"/>
  <c r="V221" i="20"/>
  <c r="U221" i="20"/>
  <c r="L221" i="20"/>
  <c r="J221" i="20"/>
  <c r="C221" i="20"/>
  <c r="D221" i="20" s="1"/>
  <c r="AU220" i="20"/>
  <c r="AT220" i="20"/>
  <c r="AS220" i="20"/>
  <c r="AR220" i="20"/>
  <c r="AQ220" i="20"/>
  <c r="AP220" i="20"/>
  <c r="AO220" i="20"/>
  <c r="AN220" i="20"/>
  <c r="AM220" i="20"/>
  <c r="AL220" i="20"/>
  <c r="AK220" i="20"/>
  <c r="AJ220" i="20"/>
  <c r="AI220" i="20"/>
  <c r="AH220" i="20"/>
  <c r="AG220" i="20"/>
  <c r="AF220" i="20"/>
  <c r="AE220" i="20"/>
  <c r="AD220" i="20"/>
  <c r="AC220" i="20"/>
  <c r="AB220" i="20"/>
  <c r="AA220" i="20"/>
  <c r="Z220" i="20"/>
  <c r="Y220" i="20"/>
  <c r="X220" i="20"/>
  <c r="W220" i="20"/>
  <c r="V220" i="20"/>
  <c r="U220" i="20"/>
  <c r="L220" i="20"/>
  <c r="J220" i="20"/>
  <c r="C220" i="20"/>
  <c r="D220" i="20" s="1"/>
  <c r="AU219" i="20"/>
  <c r="AT219" i="20"/>
  <c r="AS219" i="20"/>
  <c r="AR219" i="20"/>
  <c r="AQ219" i="20"/>
  <c r="AP219" i="20"/>
  <c r="AO219" i="20"/>
  <c r="AN219" i="20"/>
  <c r="AM219" i="20"/>
  <c r="AL219" i="20"/>
  <c r="AK219" i="20"/>
  <c r="AJ219" i="20"/>
  <c r="AI219" i="20"/>
  <c r="AH219" i="20"/>
  <c r="AG219" i="20"/>
  <c r="AF219" i="20"/>
  <c r="AE219" i="20"/>
  <c r="AD219" i="20"/>
  <c r="AC219" i="20"/>
  <c r="AB219" i="20"/>
  <c r="AA219" i="20"/>
  <c r="Z219" i="20"/>
  <c r="Y219" i="20"/>
  <c r="X219" i="20"/>
  <c r="W219" i="20"/>
  <c r="V219" i="20"/>
  <c r="U219" i="20"/>
  <c r="L219" i="20"/>
  <c r="J219" i="20"/>
  <c r="C219" i="20"/>
  <c r="D219" i="20" s="1"/>
  <c r="AU218" i="20"/>
  <c r="AT218" i="20"/>
  <c r="AS218" i="20"/>
  <c r="AR218" i="20"/>
  <c r="AQ218" i="20"/>
  <c r="AP218" i="20"/>
  <c r="AO218" i="20"/>
  <c r="AN218" i="20"/>
  <c r="AM218" i="20"/>
  <c r="AL218" i="20"/>
  <c r="AK218" i="20"/>
  <c r="AJ218" i="20"/>
  <c r="AI218" i="20"/>
  <c r="AH218" i="20"/>
  <c r="AG218" i="20"/>
  <c r="AF218" i="20"/>
  <c r="AE218" i="20"/>
  <c r="AD218" i="20"/>
  <c r="AC218" i="20"/>
  <c r="AB218" i="20"/>
  <c r="AA218" i="20"/>
  <c r="Z218" i="20"/>
  <c r="Y218" i="20"/>
  <c r="X218" i="20"/>
  <c r="W218" i="20"/>
  <c r="V218" i="20"/>
  <c r="U218" i="20"/>
  <c r="L218" i="20"/>
  <c r="J218" i="20"/>
  <c r="C218" i="20"/>
  <c r="D218" i="20" s="1"/>
  <c r="AU217" i="20"/>
  <c r="AT217" i="20"/>
  <c r="AS217" i="20"/>
  <c r="AR217" i="20"/>
  <c r="AQ217" i="20"/>
  <c r="AP217" i="20"/>
  <c r="AO217" i="20"/>
  <c r="AN217" i="20"/>
  <c r="AM217" i="20"/>
  <c r="AL217" i="20"/>
  <c r="AK217" i="20"/>
  <c r="AJ217" i="20"/>
  <c r="AI217" i="20"/>
  <c r="AH217" i="20"/>
  <c r="AG217" i="20"/>
  <c r="AF217" i="20"/>
  <c r="AE217" i="20"/>
  <c r="AD217" i="20"/>
  <c r="AC217" i="20"/>
  <c r="AB217" i="20"/>
  <c r="AA217" i="20"/>
  <c r="Z217" i="20"/>
  <c r="Y217" i="20"/>
  <c r="X217" i="20"/>
  <c r="W217" i="20"/>
  <c r="V217" i="20"/>
  <c r="U217" i="20"/>
  <c r="L217" i="20"/>
  <c r="J217" i="20"/>
  <c r="C217" i="20"/>
  <c r="D217" i="20" s="1"/>
  <c r="AU216" i="20"/>
  <c r="AT216" i="20"/>
  <c r="AS216" i="20"/>
  <c r="AR216" i="20"/>
  <c r="AQ216" i="20"/>
  <c r="AP216" i="20"/>
  <c r="AO216" i="20"/>
  <c r="AN216" i="20"/>
  <c r="AM216" i="20"/>
  <c r="AL216" i="20"/>
  <c r="AK216" i="20"/>
  <c r="AJ216" i="20"/>
  <c r="AI216" i="20"/>
  <c r="AH216" i="20"/>
  <c r="AG216" i="20"/>
  <c r="AF216" i="20"/>
  <c r="AE216" i="20"/>
  <c r="AD216" i="20"/>
  <c r="AC216" i="20"/>
  <c r="AB216" i="20"/>
  <c r="AA216" i="20"/>
  <c r="Z216" i="20"/>
  <c r="Y216" i="20"/>
  <c r="X216" i="20"/>
  <c r="W216" i="20"/>
  <c r="V216" i="20"/>
  <c r="U216" i="20"/>
  <c r="L216" i="20"/>
  <c r="J216" i="20"/>
  <c r="C216" i="20"/>
  <c r="D216" i="20" s="1"/>
  <c r="AU215" i="20"/>
  <c r="AT215" i="20"/>
  <c r="AS215" i="20"/>
  <c r="AR215" i="20"/>
  <c r="AQ215" i="20"/>
  <c r="AP215" i="20"/>
  <c r="AO215" i="20"/>
  <c r="AN215" i="20"/>
  <c r="AM215" i="20"/>
  <c r="AL215" i="20"/>
  <c r="AK215" i="20"/>
  <c r="AJ215" i="20"/>
  <c r="AI215" i="20"/>
  <c r="AH215" i="20"/>
  <c r="AG215" i="20"/>
  <c r="AF215" i="20"/>
  <c r="AE215" i="20"/>
  <c r="AD215" i="20"/>
  <c r="AC215" i="20"/>
  <c r="AB215" i="20"/>
  <c r="AA215" i="20"/>
  <c r="Z215" i="20"/>
  <c r="Y215" i="20"/>
  <c r="X215" i="20"/>
  <c r="W215" i="20"/>
  <c r="V215" i="20"/>
  <c r="U215" i="20"/>
  <c r="L215" i="20"/>
  <c r="J215" i="20"/>
  <c r="C215" i="20"/>
  <c r="D215" i="20" s="1"/>
  <c r="AU214" i="20"/>
  <c r="AT214" i="20"/>
  <c r="AS214" i="20"/>
  <c r="AR214" i="20"/>
  <c r="AQ214" i="20"/>
  <c r="AP214" i="20"/>
  <c r="AO214" i="20"/>
  <c r="AN214" i="20"/>
  <c r="AM214" i="20"/>
  <c r="AL214" i="20"/>
  <c r="AK214" i="20"/>
  <c r="AJ214" i="20"/>
  <c r="AI214" i="20"/>
  <c r="AH214" i="20"/>
  <c r="AG214" i="20"/>
  <c r="AF214" i="20"/>
  <c r="AE214" i="20"/>
  <c r="AD214" i="20"/>
  <c r="AC214" i="20"/>
  <c r="AB214" i="20"/>
  <c r="AA214" i="20"/>
  <c r="Z214" i="20"/>
  <c r="Y214" i="20"/>
  <c r="X214" i="20"/>
  <c r="W214" i="20"/>
  <c r="V214" i="20"/>
  <c r="U214" i="20"/>
  <c r="L214" i="20"/>
  <c r="J214" i="20"/>
  <c r="C214" i="20"/>
  <c r="D214" i="20" s="1"/>
  <c r="AU213" i="20"/>
  <c r="AT213" i="20"/>
  <c r="AS213" i="20"/>
  <c r="AR213" i="20"/>
  <c r="AQ213" i="20"/>
  <c r="AP213" i="20"/>
  <c r="AO213" i="20"/>
  <c r="AN213" i="20"/>
  <c r="AM213" i="20"/>
  <c r="AL213" i="20"/>
  <c r="AK213" i="20"/>
  <c r="AJ213" i="20"/>
  <c r="AI213" i="20"/>
  <c r="AH213" i="20"/>
  <c r="AG213" i="20"/>
  <c r="AF213" i="20"/>
  <c r="AE213" i="20"/>
  <c r="AD213" i="20"/>
  <c r="AC213" i="20"/>
  <c r="AB213" i="20"/>
  <c r="AA213" i="20"/>
  <c r="Z213" i="20"/>
  <c r="Y213" i="20"/>
  <c r="X213" i="20"/>
  <c r="W213" i="20"/>
  <c r="V213" i="20"/>
  <c r="U213" i="20"/>
  <c r="L213" i="20"/>
  <c r="J213" i="20"/>
  <c r="C213" i="20"/>
  <c r="D213" i="20" s="1"/>
  <c r="AU212" i="20"/>
  <c r="AT212" i="20"/>
  <c r="AS212" i="20"/>
  <c r="AR212" i="20"/>
  <c r="AQ212" i="20"/>
  <c r="AP212" i="20"/>
  <c r="AO212" i="20"/>
  <c r="AN212" i="20"/>
  <c r="AM212" i="20"/>
  <c r="AL212" i="20"/>
  <c r="AK212" i="20"/>
  <c r="AJ212" i="20"/>
  <c r="AI212" i="20"/>
  <c r="AH212" i="20"/>
  <c r="AG212" i="20"/>
  <c r="AF212" i="20"/>
  <c r="AE212" i="20"/>
  <c r="AD212" i="20"/>
  <c r="AC212" i="20"/>
  <c r="AB212" i="20"/>
  <c r="AA212" i="20"/>
  <c r="Z212" i="20"/>
  <c r="Y212" i="20"/>
  <c r="X212" i="20"/>
  <c r="W212" i="20"/>
  <c r="V212" i="20"/>
  <c r="U212" i="20"/>
  <c r="L212" i="20"/>
  <c r="J212" i="20"/>
  <c r="C212" i="20"/>
  <c r="D212" i="20" s="1"/>
  <c r="AU211" i="20"/>
  <c r="AT211" i="20"/>
  <c r="AS211" i="20"/>
  <c r="AR211" i="20"/>
  <c r="AQ211" i="20"/>
  <c r="AP211" i="20"/>
  <c r="AO211" i="20"/>
  <c r="AN211" i="20"/>
  <c r="AM211" i="20"/>
  <c r="AL211" i="20"/>
  <c r="AK211" i="20"/>
  <c r="AJ211" i="20"/>
  <c r="AI211" i="20"/>
  <c r="AH211" i="20"/>
  <c r="AG211" i="20"/>
  <c r="AF211" i="20"/>
  <c r="AE211" i="20"/>
  <c r="AD211" i="20"/>
  <c r="AC211" i="20"/>
  <c r="AB211" i="20"/>
  <c r="AA211" i="20"/>
  <c r="Z211" i="20"/>
  <c r="Y211" i="20"/>
  <c r="X211" i="20"/>
  <c r="W211" i="20"/>
  <c r="V211" i="20"/>
  <c r="U211" i="20"/>
  <c r="L211" i="20"/>
  <c r="J211" i="20"/>
  <c r="C211" i="20"/>
  <c r="D211" i="20" s="1"/>
  <c r="AU210" i="20"/>
  <c r="AT210" i="20"/>
  <c r="AS210" i="20"/>
  <c r="AR210" i="20"/>
  <c r="AQ210" i="20"/>
  <c r="AP210" i="20"/>
  <c r="AO210" i="20"/>
  <c r="AN210" i="20"/>
  <c r="AM210" i="20"/>
  <c r="AL210" i="20"/>
  <c r="AK210" i="20"/>
  <c r="AJ210" i="20"/>
  <c r="AI210" i="20"/>
  <c r="AH210" i="20"/>
  <c r="AG210" i="20"/>
  <c r="AF210" i="20"/>
  <c r="AE210" i="20"/>
  <c r="AD210" i="20"/>
  <c r="AC210" i="20"/>
  <c r="AB210" i="20"/>
  <c r="AA210" i="20"/>
  <c r="Z210" i="20"/>
  <c r="Y210" i="20"/>
  <c r="X210" i="20"/>
  <c r="W210" i="20"/>
  <c r="V210" i="20"/>
  <c r="U210" i="20"/>
  <c r="L210" i="20"/>
  <c r="J210" i="20"/>
  <c r="C210" i="20"/>
  <c r="D210" i="20" s="1"/>
  <c r="AU209" i="20"/>
  <c r="AT209" i="20"/>
  <c r="AS209" i="20"/>
  <c r="AR209" i="20"/>
  <c r="AQ209" i="20"/>
  <c r="AP209" i="20"/>
  <c r="AO209" i="20"/>
  <c r="AN209" i="20"/>
  <c r="AM209" i="20"/>
  <c r="AL209" i="20"/>
  <c r="AK209" i="20"/>
  <c r="AJ209" i="20"/>
  <c r="AI209" i="20"/>
  <c r="AH209" i="20"/>
  <c r="AG209" i="20"/>
  <c r="AF209" i="20"/>
  <c r="AE209" i="20"/>
  <c r="AD209" i="20"/>
  <c r="AC209" i="20"/>
  <c r="AB209" i="20"/>
  <c r="AA209" i="20"/>
  <c r="Z209" i="20"/>
  <c r="Y209" i="20"/>
  <c r="X209" i="20"/>
  <c r="W209" i="20"/>
  <c r="V209" i="20"/>
  <c r="U209" i="20"/>
  <c r="L209" i="20"/>
  <c r="J209" i="20"/>
  <c r="C209" i="20"/>
  <c r="D209" i="20" s="1"/>
  <c r="AU208" i="20"/>
  <c r="AT208" i="20"/>
  <c r="AS208" i="20"/>
  <c r="AR208" i="20"/>
  <c r="AQ208" i="20"/>
  <c r="AP208" i="20"/>
  <c r="AO208" i="20"/>
  <c r="AN208" i="20"/>
  <c r="AM208" i="20"/>
  <c r="AL208" i="20"/>
  <c r="AK208" i="20"/>
  <c r="AJ208" i="20"/>
  <c r="AI208" i="20"/>
  <c r="AH208" i="20"/>
  <c r="AG208" i="20"/>
  <c r="AF208" i="20"/>
  <c r="AE208" i="20"/>
  <c r="AD208" i="20"/>
  <c r="AC208" i="20"/>
  <c r="AB208" i="20"/>
  <c r="AA208" i="20"/>
  <c r="Z208" i="20"/>
  <c r="Y208" i="20"/>
  <c r="X208" i="20"/>
  <c r="W208" i="20"/>
  <c r="V208" i="20"/>
  <c r="U208" i="20"/>
  <c r="L208" i="20"/>
  <c r="J208" i="20"/>
  <c r="C208" i="20"/>
  <c r="D208" i="20" s="1"/>
  <c r="AU207" i="20"/>
  <c r="AT207" i="20"/>
  <c r="AS207" i="20"/>
  <c r="AR207" i="20"/>
  <c r="AQ207" i="20"/>
  <c r="AP207" i="20"/>
  <c r="AO207" i="20"/>
  <c r="AN207" i="20"/>
  <c r="AM207" i="20"/>
  <c r="AL207" i="20"/>
  <c r="AK207" i="20"/>
  <c r="AJ207" i="20"/>
  <c r="AI207" i="20"/>
  <c r="AH207" i="20"/>
  <c r="AG207" i="20"/>
  <c r="AF207" i="20"/>
  <c r="AE207" i="20"/>
  <c r="AD207" i="20"/>
  <c r="AC207" i="20"/>
  <c r="AB207" i="20"/>
  <c r="AA207" i="20"/>
  <c r="Z207" i="20"/>
  <c r="Y207" i="20"/>
  <c r="X207" i="20"/>
  <c r="W207" i="20"/>
  <c r="V207" i="20"/>
  <c r="U207" i="20"/>
  <c r="L207" i="20"/>
  <c r="J207" i="20"/>
  <c r="C207" i="20"/>
  <c r="D207" i="20" s="1"/>
  <c r="AU206" i="20"/>
  <c r="AT206" i="20"/>
  <c r="AS206" i="20"/>
  <c r="AR206" i="20"/>
  <c r="AQ206" i="20"/>
  <c r="AP206" i="20"/>
  <c r="AO206" i="20"/>
  <c r="AN206" i="20"/>
  <c r="AM206" i="20"/>
  <c r="AL206" i="20"/>
  <c r="AK206" i="20"/>
  <c r="AJ206" i="20"/>
  <c r="AI206" i="20"/>
  <c r="AH206" i="20"/>
  <c r="AG206" i="20"/>
  <c r="AF206" i="20"/>
  <c r="AE206" i="20"/>
  <c r="AD206" i="20"/>
  <c r="AC206" i="20"/>
  <c r="AB206" i="20"/>
  <c r="AA206" i="20"/>
  <c r="Z206" i="20"/>
  <c r="Y206" i="20"/>
  <c r="X206" i="20"/>
  <c r="W206" i="20"/>
  <c r="V206" i="20"/>
  <c r="U206" i="20"/>
  <c r="L206" i="20"/>
  <c r="J206" i="20"/>
  <c r="C206" i="20"/>
  <c r="D206" i="20" s="1"/>
  <c r="AU205" i="20"/>
  <c r="AT205" i="20"/>
  <c r="AS205" i="20"/>
  <c r="AR205" i="20"/>
  <c r="AQ205" i="20"/>
  <c r="AP205" i="20"/>
  <c r="AO205" i="20"/>
  <c r="AN205" i="20"/>
  <c r="AM205" i="20"/>
  <c r="AL205" i="20"/>
  <c r="AK205" i="20"/>
  <c r="AJ205" i="20"/>
  <c r="AI205" i="20"/>
  <c r="AH205" i="20"/>
  <c r="AG205" i="20"/>
  <c r="AF205" i="20"/>
  <c r="AE205" i="20"/>
  <c r="AD205" i="20"/>
  <c r="AC205" i="20"/>
  <c r="AB205" i="20"/>
  <c r="AA205" i="20"/>
  <c r="Z205" i="20"/>
  <c r="Y205" i="20"/>
  <c r="X205" i="20"/>
  <c r="W205" i="20"/>
  <c r="V205" i="20"/>
  <c r="U205" i="20"/>
  <c r="L205" i="20"/>
  <c r="J205" i="20"/>
  <c r="C205" i="20"/>
  <c r="D205" i="20" s="1"/>
  <c r="AU204" i="20"/>
  <c r="AT204" i="20"/>
  <c r="AS204" i="20"/>
  <c r="AR204" i="20"/>
  <c r="AQ204" i="20"/>
  <c r="AP204" i="20"/>
  <c r="AO204" i="20"/>
  <c r="AN204" i="20"/>
  <c r="AM204" i="20"/>
  <c r="AL204" i="20"/>
  <c r="AK204" i="20"/>
  <c r="AJ204" i="20"/>
  <c r="AI204" i="20"/>
  <c r="AH204" i="20"/>
  <c r="AG204" i="20"/>
  <c r="AF204" i="20"/>
  <c r="AE204" i="20"/>
  <c r="AD204" i="20"/>
  <c r="AC204" i="20"/>
  <c r="AB204" i="20"/>
  <c r="AA204" i="20"/>
  <c r="Z204" i="20"/>
  <c r="Y204" i="20"/>
  <c r="X204" i="20"/>
  <c r="W204" i="20"/>
  <c r="V204" i="20"/>
  <c r="U204" i="20"/>
  <c r="L204" i="20"/>
  <c r="J204" i="20"/>
  <c r="C204" i="20"/>
  <c r="D204" i="20" s="1"/>
  <c r="AU203" i="20"/>
  <c r="AT203" i="20"/>
  <c r="AS203" i="20"/>
  <c r="AR203" i="20"/>
  <c r="AQ203" i="20"/>
  <c r="AP203" i="20"/>
  <c r="AO203" i="20"/>
  <c r="AN203" i="20"/>
  <c r="AM203" i="20"/>
  <c r="AL203" i="20"/>
  <c r="AK203" i="20"/>
  <c r="AJ203" i="20"/>
  <c r="AI203" i="20"/>
  <c r="AH203" i="20"/>
  <c r="AG203" i="20"/>
  <c r="AF203" i="20"/>
  <c r="AE203" i="20"/>
  <c r="AD203" i="20"/>
  <c r="AC203" i="20"/>
  <c r="AB203" i="20"/>
  <c r="AA203" i="20"/>
  <c r="Z203" i="20"/>
  <c r="Y203" i="20"/>
  <c r="X203" i="20"/>
  <c r="W203" i="20"/>
  <c r="V203" i="20"/>
  <c r="U203" i="20"/>
  <c r="L203" i="20"/>
  <c r="J203" i="20"/>
  <c r="C203" i="20"/>
  <c r="D203" i="20" s="1"/>
  <c r="AU202" i="20"/>
  <c r="AT202" i="20"/>
  <c r="AS202" i="20"/>
  <c r="AR202" i="20"/>
  <c r="AQ202" i="20"/>
  <c r="AP202" i="20"/>
  <c r="AO202" i="20"/>
  <c r="AN202" i="20"/>
  <c r="AM202" i="20"/>
  <c r="AL202" i="20"/>
  <c r="AK202" i="20"/>
  <c r="AJ202" i="20"/>
  <c r="AI202" i="20"/>
  <c r="AH202" i="20"/>
  <c r="AG202" i="20"/>
  <c r="AF202" i="20"/>
  <c r="AE202" i="20"/>
  <c r="AD202" i="20"/>
  <c r="AC202" i="20"/>
  <c r="AB202" i="20"/>
  <c r="AA202" i="20"/>
  <c r="Z202" i="20"/>
  <c r="Y202" i="20"/>
  <c r="X202" i="20"/>
  <c r="W202" i="20"/>
  <c r="V202" i="20"/>
  <c r="U202" i="20"/>
  <c r="L202" i="20"/>
  <c r="J202" i="20"/>
  <c r="C202" i="20"/>
  <c r="D202" i="20" s="1"/>
  <c r="AU201" i="20"/>
  <c r="AT201" i="20"/>
  <c r="AS201" i="20"/>
  <c r="AR201" i="20"/>
  <c r="AQ201" i="20"/>
  <c r="AP201" i="20"/>
  <c r="AO201" i="20"/>
  <c r="AN201" i="20"/>
  <c r="AM201" i="20"/>
  <c r="AL201" i="20"/>
  <c r="AK201" i="20"/>
  <c r="AJ201" i="20"/>
  <c r="AI201" i="20"/>
  <c r="AH201" i="20"/>
  <c r="AG201" i="20"/>
  <c r="AF201" i="20"/>
  <c r="AE201" i="20"/>
  <c r="AD201" i="20"/>
  <c r="AC201" i="20"/>
  <c r="AB201" i="20"/>
  <c r="AA201" i="20"/>
  <c r="Z201" i="20"/>
  <c r="Y201" i="20"/>
  <c r="X201" i="20"/>
  <c r="W201" i="20"/>
  <c r="V201" i="20"/>
  <c r="U201" i="20"/>
  <c r="L201" i="20"/>
  <c r="J201" i="20"/>
  <c r="C201" i="20"/>
  <c r="D201" i="20" s="1"/>
  <c r="AU200" i="20"/>
  <c r="AT200" i="20"/>
  <c r="AS200" i="20"/>
  <c r="AR200" i="20"/>
  <c r="AQ200" i="20"/>
  <c r="AP200" i="20"/>
  <c r="AO200" i="20"/>
  <c r="AN200" i="20"/>
  <c r="AM200" i="20"/>
  <c r="AL200" i="20"/>
  <c r="AK200" i="20"/>
  <c r="AJ200" i="20"/>
  <c r="AI200" i="20"/>
  <c r="AH200" i="20"/>
  <c r="AG200" i="20"/>
  <c r="AF200" i="20"/>
  <c r="AE200" i="20"/>
  <c r="AD200" i="20"/>
  <c r="AC200" i="20"/>
  <c r="AB200" i="20"/>
  <c r="AA200" i="20"/>
  <c r="Z200" i="20"/>
  <c r="Y200" i="20"/>
  <c r="X200" i="20"/>
  <c r="W200" i="20"/>
  <c r="V200" i="20"/>
  <c r="U200" i="20"/>
  <c r="L200" i="20"/>
  <c r="J200" i="20"/>
  <c r="C200" i="20"/>
  <c r="D200" i="20" s="1"/>
  <c r="AU199" i="20"/>
  <c r="AT199" i="20"/>
  <c r="AS199" i="20"/>
  <c r="AR199" i="20"/>
  <c r="AQ199" i="20"/>
  <c r="AP199" i="20"/>
  <c r="AO199" i="20"/>
  <c r="AN199" i="20"/>
  <c r="AM199" i="20"/>
  <c r="AL199" i="20"/>
  <c r="AK199" i="20"/>
  <c r="AJ199" i="20"/>
  <c r="AI199" i="20"/>
  <c r="AH199" i="20"/>
  <c r="AG199" i="20"/>
  <c r="AF199" i="20"/>
  <c r="AE199" i="20"/>
  <c r="AD199" i="20"/>
  <c r="AC199" i="20"/>
  <c r="AB199" i="20"/>
  <c r="AA199" i="20"/>
  <c r="Z199" i="20"/>
  <c r="Y199" i="20"/>
  <c r="X199" i="20"/>
  <c r="W199" i="20"/>
  <c r="V199" i="20"/>
  <c r="U199" i="20"/>
  <c r="L199" i="20"/>
  <c r="J199" i="20"/>
  <c r="C199" i="20"/>
  <c r="D199" i="20" s="1"/>
  <c r="AU198" i="20"/>
  <c r="AT198" i="20"/>
  <c r="AS198" i="20"/>
  <c r="AR198" i="20"/>
  <c r="AQ198" i="20"/>
  <c r="AP198" i="20"/>
  <c r="AO198" i="20"/>
  <c r="AN198" i="20"/>
  <c r="AM198" i="20"/>
  <c r="AL198" i="20"/>
  <c r="AK198" i="20"/>
  <c r="AJ198" i="20"/>
  <c r="AI198" i="20"/>
  <c r="AH198" i="20"/>
  <c r="AG198" i="20"/>
  <c r="AF198" i="20"/>
  <c r="AE198" i="20"/>
  <c r="AD198" i="20"/>
  <c r="AC198" i="20"/>
  <c r="AB198" i="20"/>
  <c r="AA198" i="20"/>
  <c r="Z198" i="20"/>
  <c r="Y198" i="20"/>
  <c r="X198" i="20"/>
  <c r="W198" i="20"/>
  <c r="V198" i="20"/>
  <c r="U198" i="20"/>
  <c r="L198" i="20"/>
  <c r="J198" i="20"/>
  <c r="C198" i="20"/>
  <c r="D198" i="20" s="1"/>
  <c r="AU197" i="20"/>
  <c r="AT197" i="20"/>
  <c r="AS197" i="20"/>
  <c r="AR197" i="20"/>
  <c r="AQ197" i="20"/>
  <c r="AP197" i="20"/>
  <c r="AO197" i="20"/>
  <c r="AN197" i="20"/>
  <c r="AM197" i="20"/>
  <c r="AL197" i="20"/>
  <c r="AK197" i="20"/>
  <c r="AJ197" i="20"/>
  <c r="AI197" i="20"/>
  <c r="AH197" i="20"/>
  <c r="AG197" i="20"/>
  <c r="AF197" i="20"/>
  <c r="AE197" i="20"/>
  <c r="AD197" i="20"/>
  <c r="AC197" i="20"/>
  <c r="AB197" i="20"/>
  <c r="AA197" i="20"/>
  <c r="Z197" i="20"/>
  <c r="Y197" i="20"/>
  <c r="X197" i="20"/>
  <c r="W197" i="20"/>
  <c r="V197" i="20"/>
  <c r="U197" i="20"/>
  <c r="L197" i="20"/>
  <c r="J197" i="20"/>
  <c r="C197" i="20"/>
  <c r="D197" i="20" s="1"/>
  <c r="AU196" i="20"/>
  <c r="AT196" i="20"/>
  <c r="AS196" i="20"/>
  <c r="AR196" i="20"/>
  <c r="AQ196" i="20"/>
  <c r="AP196" i="20"/>
  <c r="AO196" i="20"/>
  <c r="AN196" i="20"/>
  <c r="AM196" i="20"/>
  <c r="AL196" i="20"/>
  <c r="AK196" i="20"/>
  <c r="AJ196" i="20"/>
  <c r="AI196" i="20"/>
  <c r="AH196" i="20"/>
  <c r="AG196" i="20"/>
  <c r="AF196" i="20"/>
  <c r="AE196" i="20"/>
  <c r="AD196" i="20"/>
  <c r="AC196" i="20"/>
  <c r="AB196" i="20"/>
  <c r="AA196" i="20"/>
  <c r="Z196" i="20"/>
  <c r="Y196" i="20"/>
  <c r="X196" i="20"/>
  <c r="W196" i="20"/>
  <c r="V196" i="20"/>
  <c r="U196" i="20"/>
  <c r="L196" i="20"/>
  <c r="J196" i="20"/>
  <c r="C196" i="20"/>
  <c r="D196" i="20" s="1"/>
  <c r="AU195" i="20"/>
  <c r="AT195" i="20"/>
  <c r="AS195" i="20"/>
  <c r="AR195" i="20"/>
  <c r="AQ195" i="20"/>
  <c r="AP195" i="20"/>
  <c r="AO195" i="20"/>
  <c r="AN195" i="20"/>
  <c r="AM195" i="20"/>
  <c r="AL195" i="20"/>
  <c r="AK195" i="20"/>
  <c r="AJ195" i="20"/>
  <c r="AI195" i="20"/>
  <c r="AH195" i="20"/>
  <c r="AG195" i="20"/>
  <c r="AF195" i="20"/>
  <c r="AE195" i="20"/>
  <c r="AD195" i="20"/>
  <c r="AC195" i="20"/>
  <c r="AB195" i="20"/>
  <c r="AA195" i="20"/>
  <c r="Z195" i="20"/>
  <c r="Y195" i="20"/>
  <c r="X195" i="20"/>
  <c r="W195" i="20"/>
  <c r="V195" i="20"/>
  <c r="U195" i="20"/>
  <c r="L195" i="20"/>
  <c r="J195" i="20"/>
  <c r="C195" i="20"/>
  <c r="D195" i="20" s="1"/>
  <c r="AU194" i="20"/>
  <c r="AT194" i="20"/>
  <c r="AS194" i="20"/>
  <c r="AR194" i="20"/>
  <c r="AQ194" i="20"/>
  <c r="AP194" i="20"/>
  <c r="AO194" i="20"/>
  <c r="AN194" i="20"/>
  <c r="AM194" i="20"/>
  <c r="AL194" i="20"/>
  <c r="AK194" i="20"/>
  <c r="AJ194" i="20"/>
  <c r="AI194" i="20"/>
  <c r="AH194" i="20"/>
  <c r="AG194" i="20"/>
  <c r="AF194" i="20"/>
  <c r="AE194" i="20"/>
  <c r="AD194" i="20"/>
  <c r="AC194" i="20"/>
  <c r="AB194" i="20"/>
  <c r="AA194" i="20"/>
  <c r="Z194" i="20"/>
  <c r="Y194" i="20"/>
  <c r="X194" i="20"/>
  <c r="W194" i="20"/>
  <c r="V194" i="20"/>
  <c r="U194" i="20"/>
  <c r="L194" i="20"/>
  <c r="J194" i="20"/>
  <c r="C194" i="20"/>
  <c r="D194" i="20" s="1"/>
  <c r="AU193" i="20"/>
  <c r="AT193" i="20"/>
  <c r="AS193" i="20"/>
  <c r="AR193" i="20"/>
  <c r="AQ193" i="20"/>
  <c r="AP193" i="20"/>
  <c r="AO193" i="20"/>
  <c r="AN193" i="20"/>
  <c r="AM193" i="20"/>
  <c r="AL193" i="20"/>
  <c r="AK193" i="20"/>
  <c r="AJ193" i="20"/>
  <c r="AI193" i="20"/>
  <c r="AH193" i="20"/>
  <c r="AG193" i="20"/>
  <c r="AF193" i="20"/>
  <c r="AE193" i="20"/>
  <c r="AD193" i="20"/>
  <c r="AC193" i="20"/>
  <c r="AB193" i="20"/>
  <c r="AA193" i="20"/>
  <c r="Z193" i="20"/>
  <c r="Y193" i="20"/>
  <c r="X193" i="20"/>
  <c r="W193" i="20"/>
  <c r="V193" i="20"/>
  <c r="U193" i="20"/>
  <c r="L193" i="20"/>
  <c r="J193" i="20"/>
  <c r="C193" i="20"/>
  <c r="D193" i="20" s="1"/>
  <c r="AU192" i="20"/>
  <c r="AT192" i="20"/>
  <c r="AS192" i="20"/>
  <c r="AR192" i="20"/>
  <c r="AQ192" i="20"/>
  <c r="AP192" i="20"/>
  <c r="AO192" i="20"/>
  <c r="AN192" i="20"/>
  <c r="AM192" i="20"/>
  <c r="AL192" i="20"/>
  <c r="AK192" i="20"/>
  <c r="AJ192" i="20"/>
  <c r="AI192" i="20"/>
  <c r="AH192" i="20"/>
  <c r="AG192" i="20"/>
  <c r="AF192" i="20"/>
  <c r="AE192" i="20"/>
  <c r="AD192" i="20"/>
  <c r="AC192" i="20"/>
  <c r="AB192" i="20"/>
  <c r="AA192" i="20"/>
  <c r="Z192" i="20"/>
  <c r="Y192" i="20"/>
  <c r="X192" i="20"/>
  <c r="W192" i="20"/>
  <c r="V192" i="20"/>
  <c r="U192" i="20"/>
  <c r="L192" i="20"/>
  <c r="J192" i="20"/>
  <c r="C192" i="20"/>
  <c r="D192" i="20" s="1"/>
  <c r="AU191" i="20"/>
  <c r="AT191" i="20"/>
  <c r="AS191" i="20"/>
  <c r="AR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L191" i="20"/>
  <c r="J191" i="20"/>
  <c r="C191" i="20"/>
  <c r="D191" i="20" s="1"/>
  <c r="AU190" i="20"/>
  <c r="AT190" i="20"/>
  <c r="AS190" i="20"/>
  <c r="AR190" i="20"/>
  <c r="AQ190" i="20"/>
  <c r="AP190" i="20"/>
  <c r="AO190" i="20"/>
  <c r="AN190" i="20"/>
  <c r="AM190" i="20"/>
  <c r="AL190" i="20"/>
  <c r="AK190" i="20"/>
  <c r="AJ190" i="20"/>
  <c r="AI190" i="20"/>
  <c r="AH190" i="20"/>
  <c r="AG190" i="20"/>
  <c r="AF190" i="20"/>
  <c r="AE190" i="20"/>
  <c r="AD190" i="20"/>
  <c r="AC190" i="20"/>
  <c r="AB190" i="20"/>
  <c r="AA190" i="20"/>
  <c r="Z190" i="20"/>
  <c r="Y190" i="20"/>
  <c r="X190" i="20"/>
  <c r="W190" i="20"/>
  <c r="V190" i="20"/>
  <c r="U190" i="20"/>
  <c r="L190" i="20"/>
  <c r="J190" i="20"/>
  <c r="C190" i="20"/>
  <c r="D190" i="20" s="1"/>
  <c r="AU189" i="20"/>
  <c r="AT189" i="20"/>
  <c r="AS189" i="20"/>
  <c r="AR189" i="20"/>
  <c r="AQ189" i="20"/>
  <c r="AP189" i="20"/>
  <c r="AO189" i="20"/>
  <c r="AN189" i="20"/>
  <c r="AM189" i="20"/>
  <c r="AL189" i="20"/>
  <c r="AK189" i="20"/>
  <c r="AJ189" i="20"/>
  <c r="AI189" i="20"/>
  <c r="AH189" i="20"/>
  <c r="AG189" i="20"/>
  <c r="AF189" i="20"/>
  <c r="AE189" i="20"/>
  <c r="AD189" i="20"/>
  <c r="AC189" i="20"/>
  <c r="AB189" i="20"/>
  <c r="AA189" i="20"/>
  <c r="Z189" i="20"/>
  <c r="Y189" i="20"/>
  <c r="X189" i="20"/>
  <c r="W189" i="20"/>
  <c r="V189" i="20"/>
  <c r="U189" i="20"/>
  <c r="L189" i="20"/>
  <c r="J189" i="20"/>
  <c r="C189" i="20"/>
  <c r="D189" i="20" s="1"/>
  <c r="AU188" i="20"/>
  <c r="AT188" i="20"/>
  <c r="AS188" i="20"/>
  <c r="AR188" i="20"/>
  <c r="AQ188" i="20"/>
  <c r="AP188" i="20"/>
  <c r="AO188" i="20"/>
  <c r="AN188" i="20"/>
  <c r="AM188" i="20"/>
  <c r="AL188" i="20"/>
  <c r="AK188" i="20"/>
  <c r="AJ188" i="20"/>
  <c r="AI188" i="20"/>
  <c r="AH188" i="20"/>
  <c r="AG188" i="20"/>
  <c r="AF188" i="20"/>
  <c r="AE188" i="20"/>
  <c r="AD188" i="20"/>
  <c r="AC188" i="20"/>
  <c r="AB188" i="20"/>
  <c r="AA188" i="20"/>
  <c r="Z188" i="20"/>
  <c r="Y188" i="20"/>
  <c r="X188" i="20"/>
  <c r="W188" i="20"/>
  <c r="V188" i="20"/>
  <c r="U188" i="20"/>
  <c r="L188" i="20"/>
  <c r="J188" i="20"/>
  <c r="C188" i="20"/>
  <c r="D188" i="20" s="1"/>
  <c r="AU187" i="20"/>
  <c r="AT187" i="20"/>
  <c r="AS187" i="20"/>
  <c r="AR187" i="20"/>
  <c r="AQ187" i="20"/>
  <c r="AP187" i="20"/>
  <c r="AO187" i="20"/>
  <c r="AN187" i="20"/>
  <c r="AM187" i="20"/>
  <c r="AL187" i="20"/>
  <c r="AK187" i="20"/>
  <c r="AJ187" i="20"/>
  <c r="AI187" i="20"/>
  <c r="AH187" i="20"/>
  <c r="AG187" i="20"/>
  <c r="AF187" i="20"/>
  <c r="AE187" i="20"/>
  <c r="AD187" i="20"/>
  <c r="AC187" i="20"/>
  <c r="AB187" i="20"/>
  <c r="AA187" i="20"/>
  <c r="Z187" i="20"/>
  <c r="Y187" i="20"/>
  <c r="X187" i="20"/>
  <c r="W187" i="20"/>
  <c r="V187" i="20"/>
  <c r="U187" i="20"/>
  <c r="L187" i="20"/>
  <c r="J187" i="20"/>
  <c r="C187" i="20"/>
  <c r="D187" i="20" s="1"/>
  <c r="AU186" i="20"/>
  <c r="AT186" i="20"/>
  <c r="AS186" i="20"/>
  <c r="AR186" i="20"/>
  <c r="AQ186" i="20"/>
  <c r="AP186" i="20"/>
  <c r="AO186" i="20"/>
  <c r="AN186" i="20"/>
  <c r="AM186" i="20"/>
  <c r="AL186" i="20"/>
  <c r="AK186" i="20"/>
  <c r="AJ186" i="20"/>
  <c r="AI186" i="20"/>
  <c r="AH186" i="20"/>
  <c r="AG186" i="20"/>
  <c r="AF186" i="20"/>
  <c r="AE186" i="20"/>
  <c r="AD186" i="20"/>
  <c r="AC186" i="20"/>
  <c r="AB186" i="20"/>
  <c r="AA186" i="20"/>
  <c r="Z186" i="20"/>
  <c r="Y186" i="20"/>
  <c r="X186" i="20"/>
  <c r="W186" i="20"/>
  <c r="V186" i="20"/>
  <c r="U186" i="20"/>
  <c r="L186" i="20"/>
  <c r="J186" i="20"/>
  <c r="C186" i="20"/>
  <c r="D186" i="20" s="1"/>
  <c r="AU185" i="20"/>
  <c r="AT185" i="20"/>
  <c r="AS185" i="20"/>
  <c r="AR185" i="20"/>
  <c r="AQ185" i="20"/>
  <c r="AP185" i="20"/>
  <c r="AO185" i="20"/>
  <c r="AN185" i="20"/>
  <c r="AM185" i="20"/>
  <c r="AL185" i="20"/>
  <c r="AK185" i="20"/>
  <c r="AJ185" i="20"/>
  <c r="AI185" i="20"/>
  <c r="AH185" i="20"/>
  <c r="AG185" i="20"/>
  <c r="AF185" i="20"/>
  <c r="AE185" i="20"/>
  <c r="AD185" i="20"/>
  <c r="AC185" i="20"/>
  <c r="AB185" i="20"/>
  <c r="AA185" i="20"/>
  <c r="Z185" i="20"/>
  <c r="Y185" i="20"/>
  <c r="X185" i="20"/>
  <c r="W185" i="20"/>
  <c r="V185" i="20"/>
  <c r="U185" i="20"/>
  <c r="L185" i="20"/>
  <c r="J185" i="20"/>
  <c r="C185" i="20"/>
  <c r="D185" i="20" s="1"/>
  <c r="AU184" i="20"/>
  <c r="AT184" i="20"/>
  <c r="AS184" i="20"/>
  <c r="AR184" i="20"/>
  <c r="AQ184" i="20"/>
  <c r="AP184" i="20"/>
  <c r="AO184" i="20"/>
  <c r="AN184" i="20"/>
  <c r="AM184" i="20"/>
  <c r="AL184" i="20"/>
  <c r="AK184" i="20"/>
  <c r="AJ184" i="20"/>
  <c r="AI184" i="20"/>
  <c r="AH184" i="20"/>
  <c r="AG184" i="20"/>
  <c r="AF184" i="20"/>
  <c r="AE184" i="20"/>
  <c r="AD184" i="20"/>
  <c r="AC184" i="20"/>
  <c r="AB184" i="20"/>
  <c r="AA184" i="20"/>
  <c r="Z184" i="20"/>
  <c r="Y184" i="20"/>
  <c r="X184" i="20"/>
  <c r="W184" i="20"/>
  <c r="V184" i="20"/>
  <c r="U184" i="20"/>
  <c r="L184" i="20"/>
  <c r="J184" i="20"/>
  <c r="C184" i="20"/>
  <c r="D184" i="20" s="1"/>
  <c r="AU183" i="20"/>
  <c r="AT183" i="20"/>
  <c r="AS183" i="20"/>
  <c r="AR183" i="20"/>
  <c r="AQ183" i="20"/>
  <c r="AP183" i="20"/>
  <c r="AO183" i="20"/>
  <c r="AN183" i="20"/>
  <c r="AM183" i="20"/>
  <c r="AL183" i="20"/>
  <c r="AK183" i="20"/>
  <c r="AJ183" i="20"/>
  <c r="AI183" i="20"/>
  <c r="AH183" i="20"/>
  <c r="AG183" i="20"/>
  <c r="AF183" i="20"/>
  <c r="AE183" i="20"/>
  <c r="AD183" i="20"/>
  <c r="AC183" i="20"/>
  <c r="AB183" i="20"/>
  <c r="AA183" i="20"/>
  <c r="Z183" i="20"/>
  <c r="Y183" i="20"/>
  <c r="X183" i="20"/>
  <c r="W183" i="20"/>
  <c r="V183" i="20"/>
  <c r="U183" i="20"/>
  <c r="L183" i="20"/>
  <c r="J183" i="20"/>
  <c r="C183" i="20"/>
  <c r="D183" i="20" s="1"/>
  <c r="AU182" i="20"/>
  <c r="AT182" i="20"/>
  <c r="AS182" i="20"/>
  <c r="AR182" i="20"/>
  <c r="AQ182" i="20"/>
  <c r="AP182" i="20"/>
  <c r="AO182" i="20"/>
  <c r="AN182" i="20"/>
  <c r="AM182" i="20"/>
  <c r="AL182" i="20"/>
  <c r="AK182" i="20"/>
  <c r="AJ182" i="20"/>
  <c r="AI182" i="20"/>
  <c r="AH182" i="20"/>
  <c r="AG182" i="20"/>
  <c r="AF182" i="20"/>
  <c r="AE182" i="20"/>
  <c r="AD182" i="20"/>
  <c r="AC182" i="20"/>
  <c r="AB182" i="20"/>
  <c r="AA182" i="20"/>
  <c r="Z182" i="20"/>
  <c r="Y182" i="20"/>
  <c r="X182" i="20"/>
  <c r="W182" i="20"/>
  <c r="V182" i="20"/>
  <c r="U182" i="20"/>
  <c r="L182" i="20"/>
  <c r="J182" i="20"/>
  <c r="C182" i="20"/>
  <c r="D182" i="20" s="1"/>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L181" i="20"/>
  <c r="J181" i="20"/>
  <c r="C181" i="20"/>
  <c r="D181" i="20" s="1"/>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L180" i="20"/>
  <c r="J180" i="20"/>
  <c r="C180" i="20"/>
  <c r="D180" i="20" s="1"/>
  <c r="AU179" i="20"/>
  <c r="AT179" i="20"/>
  <c r="AS179" i="20"/>
  <c r="AR179" i="20"/>
  <c r="AQ179" i="20"/>
  <c r="AP179" i="20"/>
  <c r="AO179" i="20"/>
  <c r="AN179" i="20"/>
  <c r="AM179" i="20"/>
  <c r="AL179" i="20"/>
  <c r="AK179" i="20"/>
  <c r="AJ179" i="20"/>
  <c r="AI179" i="20"/>
  <c r="AH179" i="20"/>
  <c r="AG179" i="20"/>
  <c r="AF179" i="20"/>
  <c r="AE179" i="20"/>
  <c r="AD179" i="20"/>
  <c r="AC179" i="20"/>
  <c r="AB179" i="20"/>
  <c r="AA179" i="20"/>
  <c r="Z179" i="20"/>
  <c r="Y179" i="20"/>
  <c r="X179" i="20"/>
  <c r="W179" i="20"/>
  <c r="V179" i="20"/>
  <c r="U179" i="20"/>
  <c r="L179" i="20"/>
  <c r="J179" i="20"/>
  <c r="C179" i="20"/>
  <c r="D179" i="20" s="1"/>
  <c r="AU178" i="20"/>
  <c r="AT178" i="20"/>
  <c r="AS178" i="20"/>
  <c r="AR178" i="20"/>
  <c r="AQ178" i="20"/>
  <c r="AP178" i="20"/>
  <c r="AO178" i="20"/>
  <c r="AN178" i="20"/>
  <c r="AM178" i="20"/>
  <c r="AL178" i="20"/>
  <c r="AK178" i="20"/>
  <c r="AJ178" i="20"/>
  <c r="AI178" i="20"/>
  <c r="AH178" i="20"/>
  <c r="AG178" i="20"/>
  <c r="AF178" i="20"/>
  <c r="AE178" i="20"/>
  <c r="AD178" i="20"/>
  <c r="AC178" i="20"/>
  <c r="AB178" i="20"/>
  <c r="AA178" i="20"/>
  <c r="Z178" i="20"/>
  <c r="Y178" i="20"/>
  <c r="X178" i="20"/>
  <c r="W178" i="20"/>
  <c r="V178" i="20"/>
  <c r="U178" i="20"/>
  <c r="L178" i="20"/>
  <c r="J178" i="20"/>
  <c r="C178" i="20"/>
  <c r="D178" i="20" s="1"/>
  <c r="AU177" i="20"/>
  <c r="AT177" i="20"/>
  <c r="AS177" i="20"/>
  <c r="AR177" i="20"/>
  <c r="AQ177" i="20"/>
  <c r="AP177" i="20"/>
  <c r="AO177" i="20"/>
  <c r="AN177" i="20"/>
  <c r="AM177" i="20"/>
  <c r="AL177" i="20"/>
  <c r="AK177" i="20"/>
  <c r="AJ177" i="20"/>
  <c r="AI177" i="20"/>
  <c r="AH177" i="20"/>
  <c r="AG177" i="20"/>
  <c r="AF177" i="20"/>
  <c r="AE177" i="20"/>
  <c r="AD177" i="20"/>
  <c r="AC177" i="20"/>
  <c r="AB177" i="20"/>
  <c r="AA177" i="20"/>
  <c r="Z177" i="20"/>
  <c r="Y177" i="20"/>
  <c r="X177" i="20"/>
  <c r="W177" i="20"/>
  <c r="V177" i="20"/>
  <c r="U177" i="20"/>
  <c r="L177" i="20"/>
  <c r="J177" i="20"/>
  <c r="C177" i="20"/>
  <c r="D177" i="20" s="1"/>
  <c r="AU176" i="20"/>
  <c r="AT176" i="20"/>
  <c r="AS176" i="20"/>
  <c r="AR176" i="20"/>
  <c r="AQ176" i="20"/>
  <c r="AP176" i="20"/>
  <c r="AO176" i="20"/>
  <c r="AN176" i="20"/>
  <c r="AM176" i="20"/>
  <c r="AL176" i="20"/>
  <c r="AK176" i="20"/>
  <c r="AJ176" i="20"/>
  <c r="AI176" i="20"/>
  <c r="AH176" i="20"/>
  <c r="AG176" i="20"/>
  <c r="AF176" i="20"/>
  <c r="AE176" i="20"/>
  <c r="AD176" i="20"/>
  <c r="AC176" i="20"/>
  <c r="AB176" i="20"/>
  <c r="AA176" i="20"/>
  <c r="Z176" i="20"/>
  <c r="Y176" i="20"/>
  <c r="X176" i="20"/>
  <c r="W176" i="20"/>
  <c r="V176" i="20"/>
  <c r="U176" i="20"/>
  <c r="L176" i="20"/>
  <c r="J176" i="20"/>
  <c r="C176" i="20"/>
  <c r="D176" i="20" s="1"/>
  <c r="AU175" i="20"/>
  <c r="AT175" i="20"/>
  <c r="AS175" i="20"/>
  <c r="AR175" i="20"/>
  <c r="AQ175" i="20"/>
  <c r="AP175" i="20"/>
  <c r="AO175" i="20"/>
  <c r="AN175" i="20"/>
  <c r="AM175" i="20"/>
  <c r="AL175" i="20"/>
  <c r="AK175" i="20"/>
  <c r="AJ175" i="20"/>
  <c r="AI175" i="20"/>
  <c r="AH175" i="20"/>
  <c r="AG175" i="20"/>
  <c r="AF175" i="20"/>
  <c r="AE175" i="20"/>
  <c r="AD175" i="20"/>
  <c r="AC175" i="20"/>
  <c r="AB175" i="20"/>
  <c r="AA175" i="20"/>
  <c r="Z175" i="20"/>
  <c r="Y175" i="20"/>
  <c r="X175" i="20"/>
  <c r="W175" i="20"/>
  <c r="V175" i="20"/>
  <c r="U175" i="20"/>
  <c r="L175" i="20"/>
  <c r="J175" i="20"/>
  <c r="C175" i="20"/>
  <c r="D175" i="20" s="1"/>
  <c r="AU174" i="20"/>
  <c r="AT174" i="20"/>
  <c r="AS174" i="20"/>
  <c r="AR174" i="20"/>
  <c r="AQ174" i="20"/>
  <c r="AP174" i="20"/>
  <c r="AO174" i="20"/>
  <c r="AN174" i="20"/>
  <c r="AM174" i="20"/>
  <c r="AL174" i="20"/>
  <c r="AK174" i="20"/>
  <c r="AJ174" i="20"/>
  <c r="AI174" i="20"/>
  <c r="AH174" i="20"/>
  <c r="AG174" i="20"/>
  <c r="AF174" i="20"/>
  <c r="AE174" i="20"/>
  <c r="AD174" i="20"/>
  <c r="AC174" i="20"/>
  <c r="AB174" i="20"/>
  <c r="AA174" i="20"/>
  <c r="Z174" i="20"/>
  <c r="Y174" i="20"/>
  <c r="X174" i="20"/>
  <c r="W174" i="20"/>
  <c r="V174" i="20"/>
  <c r="U174" i="20"/>
  <c r="L174" i="20"/>
  <c r="J174" i="20"/>
  <c r="C174" i="20"/>
  <c r="D174" i="20" s="1"/>
  <c r="AU173" i="20"/>
  <c r="AT173" i="20"/>
  <c r="AS173" i="20"/>
  <c r="AR173" i="20"/>
  <c r="AQ173" i="20"/>
  <c r="AP173" i="20"/>
  <c r="AO173" i="20"/>
  <c r="AN173" i="20"/>
  <c r="AM173" i="20"/>
  <c r="AL173" i="20"/>
  <c r="AK173" i="20"/>
  <c r="AJ173" i="20"/>
  <c r="AI173" i="20"/>
  <c r="AH173" i="20"/>
  <c r="AG173" i="20"/>
  <c r="AF173" i="20"/>
  <c r="AE173" i="20"/>
  <c r="AD173" i="20"/>
  <c r="AC173" i="20"/>
  <c r="AB173" i="20"/>
  <c r="AA173" i="20"/>
  <c r="Z173" i="20"/>
  <c r="Y173" i="20"/>
  <c r="X173" i="20"/>
  <c r="W173" i="20"/>
  <c r="V173" i="20"/>
  <c r="U173" i="20"/>
  <c r="L173" i="20"/>
  <c r="J173" i="20"/>
  <c r="C173" i="20"/>
  <c r="D173" i="20" s="1"/>
  <c r="AU172" i="20"/>
  <c r="AT172" i="20"/>
  <c r="AS172" i="20"/>
  <c r="AR172" i="20"/>
  <c r="AQ172" i="20"/>
  <c r="AP172" i="20"/>
  <c r="AO172" i="20"/>
  <c r="AN172" i="20"/>
  <c r="AM172" i="20"/>
  <c r="AL172" i="20"/>
  <c r="AK172" i="20"/>
  <c r="AJ172" i="20"/>
  <c r="AI172" i="20"/>
  <c r="AH172" i="20"/>
  <c r="AG172" i="20"/>
  <c r="AF172" i="20"/>
  <c r="AE172" i="20"/>
  <c r="AD172" i="20"/>
  <c r="AC172" i="20"/>
  <c r="AB172" i="20"/>
  <c r="AA172" i="20"/>
  <c r="Z172" i="20"/>
  <c r="Y172" i="20"/>
  <c r="X172" i="20"/>
  <c r="W172" i="20"/>
  <c r="V172" i="20"/>
  <c r="U172" i="20"/>
  <c r="L172" i="20"/>
  <c r="J172" i="20"/>
  <c r="C172" i="20"/>
  <c r="D172" i="20" s="1"/>
  <c r="AU171" i="20"/>
  <c r="AT171" i="20"/>
  <c r="AS171" i="20"/>
  <c r="AR171" i="20"/>
  <c r="AQ171" i="20"/>
  <c r="AP171" i="20"/>
  <c r="AO171" i="20"/>
  <c r="AN171" i="20"/>
  <c r="AM171" i="20"/>
  <c r="AL171" i="20"/>
  <c r="AK171" i="20"/>
  <c r="AJ171" i="20"/>
  <c r="AI171" i="20"/>
  <c r="AH171" i="20"/>
  <c r="AG171" i="20"/>
  <c r="AF171" i="20"/>
  <c r="AE171" i="20"/>
  <c r="AD171" i="20"/>
  <c r="AC171" i="20"/>
  <c r="AB171" i="20"/>
  <c r="AA171" i="20"/>
  <c r="Z171" i="20"/>
  <c r="Y171" i="20"/>
  <c r="X171" i="20"/>
  <c r="W171" i="20"/>
  <c r="V171" i="20"/>
  <c r="U171" i="20"/>
  <c r="L171" i="20"/>
  <c r="J171" i="20"/>
  <c r="C171" i="20"/>
  <c r="D171" i="20" s="1"/>
  <c r="AU170" i="20"/>
  <c r="AT170" i="20"/>
  <c r="AS170" i="20"/>
  <c r="AR170"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L170" i="20"/>
  <c r="J170" i="20"/>
  <c r="C170" i="20"/>
  <c r="D170" i="20" s="1"/>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L169" i="20"/>
  <c r="J169" i="20"/>
  <c r="C169" i="20"/>
  <c r="D169" i="20" s="1"/>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L168" i="20"/>
  <c r="J168" i="20"/>
  <c r="C168" i="20"/>
  <c r="D168" i="20" s="1"/>
  <c r="AU167" i="20"/>
  <c r="AT167" i="20"/>
  <c r="AS167" i="20"/>
  <c r="AR167" i="20"/>
  <c r="AQ167" i="20"/>
  <c r="AP167" i="20"/>
  <c r="AO167" i="20"/>
  <c r="AN167" i="20"/>
  <c r="AM167" i="20"/>
  <c r="AL167" i="20"/>
  <c r="AK167" i="20"/>
  <c r="AJ167" i="20"/>
  <c r="AI167" i="20"/>
  <c r="AH167" i="20"/>
  <c r="AG167" i="20"/>
  <c r="AF167" i="20"/>
  <c r="AE167" i="20"/>
  <c r="AD167" i="20"/>
  <c r="AC167" i="20"/>
  <c r="AB167" i="20"/>
  <c r="AA167" i="20"/>
  <c r="Z167" i="20"/>
  <c r="Y167" i="20"/>
  <c r="X167" i="20"/>
  <c r="W167" i="20"/>
  <c r="V167" i="20"/>
  <c r="U167" i="20"/>
  <c r="L167" i="20"/>
  <c r="J167" i="20"/>
  <c r="C167" i="20"/>
  <c r="D167" i="20" s="1"/>
  <c r="AU166" i="20"/>
  <c r="AT166" i="20"/>
  <c r="AS166" i="20"/>
  <c r="AR166" i="20"/>
  <c r="AQ166" i="20"/>
  <c r="AP166" i="20"/>
  <c r="AO166" i="20"/>
  <c r="AN166" i="20"/>
  <c r="AM166" i="20"/>
  <c r="AL166" i="20"/>
  <c r="AK166" i="20"/>
  <c r="AJ166" i="20"/>
  <c r="AI166" i="20"/>
  <c r="AH166" i="20"/>
  <c r="AG166" i="20"/>
  <c r="AF166" i="20"/>
  <c r="AE166" i="20"/>
  <c r="AD166" i="20"/>
  <c r="AC166" i="20"/>
  <c r="AB166" i="20"/>
  <c r="AA166" i="20"/>
  <c r="Z166" i="20"/>
  <c r="Y166" i="20"/>
  <c r="X166" i="20"/>
  <c r="W166" i="20"/>
  <c r="V166" i="20"/>
  <c r="U166" i="20"/>
  <c r="L166" i="20"/>
  <c r="J166" i="20"/>
  <c r="C166" i="20"/>
  <c r="D166" i="20" s="1"/>
  <c r="AU165" i="20"/>
  <c r="AT165" i="20"/>
  <c r="AS165" i="20"/>
  <c r="AR165" i="20"/>
  <c r="AQ165" i="20"/>
  <c r="AP165" i="20"/>
  <c r="AO165" i="20"/>
  <c r="AN165" i="20"/>
  <c r="AM165" i="20"/>
  <c r="AL165" i="20"/>
  <c r="AK165" i="20"/>
  <c r="AJ165" i="20"/>
  <c r="AI165" i="20"/>
  <c r="AH165" i="20"/>
  <c r="AG165" i="20"/>
  <c r="AF165" i="20"/>
  <c r="AE165" i="20"/>
  <c r="AD165" i="20"/>
  <c r="AC165" i="20"/>
  <c r="AB165" i="20"/>
  <c r="AA165" i="20"/>
  <c r="Z165" i="20"/>
  <c r="Y165" i="20"/>
  <c r="X165" i="20"/>
  <c r="W165" i="20"/>
  <c r="V165" i="20"/>
  <c r="U165" i="20"/>
  <c r="L165" i="20"/>
  <c r="J165" i="20"/>
  <c r="C165" i="20"/>
  <c r="D165" i="20" s="1"/>
  <c r="AU164" i="20"/>
  <c r="AT164" i="20"/>
  <c r="AS164" i="20"/>
  <c r="AR164" i="20"/>
  <c r="AQ164" i="20"/>
  <c r="AP164" i="20"/>
  <c r="AO164" i="20"/>
  <c r="AN164" i="20"/>
  <c r="AM164" i="20"/>
  <c r="AL164" i="20"/>
  <c r="AK164" i="20"/>
  <c r="AJ164" i="20"/>
  <c r="AI164" i="20"/>
  <c r="AH164" i="20"/>
  <c r="AG164" i="20"/>
  <c r="AF164" i="20"/>
  <c r="AE164" i="20"/>
  <c r="AD164" i="20"/>
  <c r="AC164" i="20"/>
  <c r="AB164" i="20"/>
  <c r="AA164" i="20"/>
  <c r="Z164" i="20"/>
  <c r="Y164" i="20"/>
  <c r="X164" i="20"/>
  <c r="W164" i="20"/>
  <c r="V164" i="20"/>
  <c r="U164" i="20"/>
  <c r="L164" i="20"/>
  <c r="J164" i="20"/>
  <c r="C164" i="20"/>
  <c r="D164" i="20" s="1"/>
  <c r="AU163" i="20"/>
  <c r="AT163" i="20"/>
  <c r="AS163" i="20"/>
  <c r="AR163" i="20"/>
  <c r="AQ163" i="20"/>
  <c r="AP163" i="20"/>
  <c r="AO163" i="20"/>
  <c r="AN163" i="20"/>
  <c r="AM163" i="20"/>
  <c r="AL163" i="20"/>
  <c r="AK163" i="20"/>
  <c r="AJ163" i="20"/>
  <c r="AI163" i="20"/>
  <c r="AH163" i="20"/>
  <c r="AG163" i="20"/>
  <c r="AF163" i="20"/>
  <c r="AE163" i="20"/>
  <c r="AD163" i="20"/>
  <c r="AC163" i="20"/>
  <c r="AB163" i="20"/>
  <c r="AA163" i="20"/>
  <c r="Z163" i="20"/>
  <c r="Y163" i="20"/>
  <c r="X163" i="20"/>
  <c r="W163" i="20"/>
  <c r="V163" i="20"/>
  <c r="U163" i="20"/>
  <c r="L163" i="20"/>
  <c r="J163" i="20"/>
  <c r="C163" i="20"/>
  <c r="D163" i="20" s="1"/>
  <c r="AU162" i="20"/>
  <c r="AT162" i="20"/>
  <c r="AS162" i="20"/>
  <c r="AR162" i="20"/>
  <c r="AQ162" i="20"/>
  <c r="AP162" i="20"/>
  <c r="AO162" i="20"/>
  <c r="AN162" i="20"/>
  <c r="AM162" i="20"/>
  <c r="AL162" i="20"/>
  <c r="AK162" i="20"/>
  <c r="AJ162" i="20"/>
  <c r="AI162" i="20"/>
  <c r="AH162" i="20"/>
  <c r="AG162" i="20"/>
  <c r="AF162" i="20"/>
  <c r="AE162" i="20"/>
  <c r="AD162" i="20"/>
  <c r="AC162" i="20"/>
  <c r="AB162" i="20"/>
  <c r="AA162" i="20"/>
  <c r="Z162" i="20"/>
  <c r="Y162" i="20"/>
  <c r="X162" i="20"/>
  <c r="W162" i="20"/>
  <c r="V162" i="20"/>
  <c r="U162" i="20"/>
  <c r="L162" i="20"/>
  <c r="J162" i="20"/>
  <c r="C162" i="20"/>
  <c r="D162" i="20" s="1"/>
  <c r="AU161" i="20"/>
  <c r="AT161" i="20"/>
  <c r="AS161" i="20"/>
  <c r="AR161" i="20"/>
  <c r="AQ161" i="20"/>
  <c r="AP161" i="20"/>
  <c r="AO161" i="20"/>
  <c r="AN161" i="20"/>
  <c r="AM161" i="20"/>
  <c r="AL161" i="20"/>
  <c r="AK161" i="20"/>
  <c r="AJ161" i="20"/>
  <c r="AI161" i="20"/>
  <c r="AH161" i="20"/>
  <c r="AG161" i="20"/>
  <c r="AF161" i="20"/>
  <c r="AE161" i="20"/>
  <c r="AD161" i="20"/>
  <c r="AC161" i="20"/>
  <c r="AB161" i="20"/>
  <c r="AA161" i="20"/>
  <c r="Z161" i="20"/>
  <c r="Y161" i="20"/>
  <c r="X161" i="20"/>
  <c r="W161" i="20"/>
  <c r="V161" i="20"/>
  <c r="U161" i="20"/>
  <c r="L161" i="20"/>
  <c r="J161" i="20"/>
  <c r="C161" i="20"/>
  <c r="D161" i="20" s="1"/>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L160" i="20"/>
  <c r="J160" i="20"/>
  <c r="C160" i="20"/>
  <c r="D160" i="20" s="1"/>
  <c r="AU159" i="20"/>
  <c r="AT159" i="20"/>
  <c r="AS159" i="20"/>
  <c r="AR159" i="20"/>
  <c r="AQ159" i="20"/>
  <c r="AP159" i="20"/>
  <c r="AO159" i="20"/>
  <c r="AN159" i="20"/>
  <c r="AM159" i="20"/>
  <c r="AL159" i="20"/>
  <c r="AK159" i="20"/>
  <c r="AJ159" i="20"/>
  <c r="AI159" i="20"/>
  <c r="AH159" i="20"/>
  <c r="AG159" i="20"/>
  <c r="AF159" i="20"/>
  <c r="AE159" i="20"/>
  <c r="AD159" i="20"/>
  <c r="AC159" i="20"/>
  <c r="AB159" i="20"/>
  <c r="AA159" i="20"/>
  <c r="Z159" i="20"/>
  <c r="Y159" i="20"/>
  <c r="X159" i="20"/>
  <c r="W159" i="20"/>
  <c r="V159" i="20"/>
  <c r="U159" i="20"/>
  <c r="L159" i="20"/>
  <c r="J159" i="20"/>
  <c r="C159" i="20"/>
  <c r="D159" i="20" s="1"/>
  <c r="AU158" i="20"/>
  <c r="AT158" i="20"/>
  <c r="AS158" i="20"/>
  <c r="AR158" i="20"/>
  <c r="AQ158" i="20"/>
  <c r="AP158" i="20"/>
  <c r="AO158" i="20"/>
  <c r="AN158" i="20"/>
  <c r="AM158" i="20"/>
  <c r="AL158" i="20"/>
  <c r="AK158" i="20"/>
  <c r="AJ158" i="20"/>
  <c r="AI158" i="20"/>
  <c r="AH158" i="20"/>
  <c r="AG158" i="20"/>
  <c r="AF158" i="20"/>
  <c r="AE158" i="20"/>
  <c r="AD158" i="20"/>
  <c r="AC158" i="20"/>
  <c r="AB158" i="20"/>
  <c r="AA158" i="20"/>
  <c r="Z158" i="20"/>
  <c r="Y158" i="20"/>
  <c r="X158" i="20"/>
  <c r="W158" i="20"/>
  <c r="V158" i="20"/>
  <c r="U158" i="20"/>
  <c r="L158" i="20"/>
  <c r="J158" i="20"/>
  <c r="C158" i="20"/>
  <c r="D158" i="20" s="1"/>
  <c r="AU157" i="20"/>
  <c r="AT157" i="20"/>
  <c r="AS157" i="20"/>
  <c r="AR157" i="20"/>
  <c r="AQ157" i="20"/>
  <c r="AP157" i="20"/>
  <c r="AO157" i="20"/>
  <c r="AN157" i="20"/>
  <c r="AM157" i="20"/>
  <c r="AL157" i="20"/>
  <c r="AK157" i="20"/>
  <c r="AJ157" i="20"/>
  <c r="AI157" i="20"/>
  <c r="AH157" i="20"/>
  <c r="AG157" i="20"/>
  <c r="AF157" i="20"/>
  <c r="AE157" i="20"/>
  <c r="AD157" i="20"/>
  <c r="AC157" i="20"/>
  <c r="AB157" i="20"/>
  <c r="AA157" i="20"/>
  <c r="Z157" i="20"/>
  <c r="Y157" i="20"/>
  <c r="X157" i="20"/>
  <c r="W157" i="20"/>
  <c r="V157" i="20"/>
  <c r="U157" i="20"/>
  <c r="L157" i="20"/>
  <c r="J157" i="20"/>
  <c r="C157" i="20"/>
  <c r="D157" i="20" s="1"/>
  <c r="AU156" i="20"/>
  <c r="AT156" i="20"/>
  <c r="AS156" i="20"/>
  <c r="AR156" i="20"/>
  <c r="AQ156" i="20"/>
  <c r="AP156" i="20"/>
  <c r="AO156" i="20"/>
  <c r="AN156" i="20"/>
  <c r="AM156" i="20"/>
  <c r="AL156" i="20"/>
  <c r="AK156" i="20"/>
  <c r="AJ156" i="20"/>
  <c r="AI156" i="20"/>
  <c r="AH156" i="20"/>
  <c r="AG156" i="20"/>
  <c r="AF156" i="20"/>
  <c r="AE156" i="20"/>
  <c r="AD156" i="20"/>
  <c r="AC156" i="20"/>
  <c r="AB156" i="20"/>
  <c r="AA156" i="20"/>
  <c r="Z156" i="20"/>
  <c r="Y156" i="20"/>
  <c r="X156" i="20"/>
  <c r="W156" i="20"/>
  <c r="V156" i="20"/>
  <c r="U156" i="20"/>
  <c r="L156" i="20"/>
  <c r="J156" i="20"/>
  <c r="C156" i="20"/>
  <c r="D156" i="20" s="1"/>
  <c r="AU155" i="20"/>
  <c r="AT155" i="20"/>
  <c r="AS155" i="20"/>
  <c r="AR155" i="20"/>
  <c r="AQ155" i="20"/>
  <c r="AP155" i="20"/>
  <c r="AO155" i="20"/>
  <c r="AN155" i="20"/>
  <c r="AM155" i="20"/>
  <c r="AL155" i="20"/>
  <c r="AK155" i="20"/>
  <c r="AJ155" i="20"/>
  <c r="AI155" i="20"/>
  <c r="AH155" i="20"/>
  <c r="AG155" i="20"/>
  <c r="AF155" i="20"/>
  <c r="AE155" i="20"/>
  <c r="AD155" i="20"/>
  <c r="AC155" i="20"/>
  <c r="AB155" i="20"/>
  <c r="AA155" i="20"/>
  <c r="Z155" i="20"/>
  <c r="Y155" i="20"/>
  <c r="X155" i="20"/>
  <c r="W155" i="20"/>
  <c r="V155" i="20"/>
  <c r="U155" i="20"/>
  <c r="L155" i="20"/>
  <c r="J155" i="20"/>
  <c r="C155" i="20"/>
  <c r="D155" i="20" s="1"/>
  <c r="AU154" i="20"/>
  <c r="AT154" i="20"/>
  <c r="AS154" i="20"/>
  <c r="AR154"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L154" i="20"/>
  <c r="J154" i="20"/>
  <c r="C154" i="20"/>
  <c r="D154" i="20" s="1"/>
  <c r="AU153" i="20"/>
  <c r="AT153" i="20"/>
  <c r="AS153" i="20"/>
  <c r="AR153" i="20"/>
  <c r="AQ153" i="20"/>
  <c r="AP153" i="20"/>
  <c r="AO153" i="20"/>
  <c r="AN153" i="20"/>
  <c r="AM153" i="20"/>
  <c r="AL153" i="20"/>
  <c r="AK153" i="20"/>
  <c r="AJ153" i="20"/>
  <c r="AI153" i="20"/>
  <c r="AH153" i="20"/>
  <c r="AG153" i="20"/>
  <c r="AF153" i="20"/>
  <c r="AE153" i="20"/>
  <c r="AD153" i="20"/>
  <c r="AC153" i="20"/>
  <c r="AB153" i="20"/>
  <c r="AA153" i="20"/>
  <c r="Z153" i="20"/>
  <c r="Y153" i="20"/>
  <c r="X153" i="20"/>
  <c r="W153" i="20"/>
  <c r="V153" i="20"/>
  <c r="U153" i="20"/>
  <c r="L153" i="20"/>
  <c r="J153" i="20"/>
  <c r="C153" i="20"/>
  <c r="D153" i="20" s="1"/>
  <c r="AU152" i="20"/>
  <c r="AT152" i="20"/>
  <c r="AS152" i="20"/>
  <c r="AR152"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L152" i="20"/>
  <c r="J152" i="20"/>
  <c r="C152" i="20"/>
  <c r="D152" i="20" s="1"/>
  <c r="AU151" i="20"/>
  <c r="AT151" i="20"/>
  <c r="AS151" i="20"/>
  <c r="AR151"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L151" i="20"/>
  <c r="J151" i="20"/>
  <c r="C151" i="20"/>
  <c r="D151" i="20" s="1"/>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L150" i="20"/>
  <c r="J150" i="20"/>
  <c r="C150" i="20"/>
  <c r="D150" i="20" s="1"/>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L149" i="20"/>
  <c r="J149" i="20"/>
  <c r="C149" i="20"/>
  <c r="D149" i="20" s="1"/>
  <c r="AU148" i="20"/>
  <c r="AT148" i="20"/>
  <c r="AS148" i="20"/>
  <c r="AR148"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L148" i="20"/>
  <c r="J148" i="20"/>
  <c r="C148" i="20"/>
  <c r="D148" i="20" s="1"/>
  <c r="AU147" i="20"/>
  <c r="AT147" i="20"/>
  <c r="AS147" i="20"/>
  <c r="AR147" i="20"/>
  <c r="AQ147" i="20"/>
  <c r="AP147" i="20"/>
  <c r="AO147" i="20"/>
  <c r="AN147" i="20"/>
  <c r="AM147" i="20"/>
  <c r="AL147" i="20"/>
  <c r="AK147" i="20"/>
  <c r="AJ147" i="20"/>
  <c r="AI147" i="20"/>
  <c r="AH147" i="20"/>
  <c r="AG147" i="20"/>
  <c r="AF147" i="20"/>
  <c r="AE147" i="20"/>
  <c r="AD147" i="20"/>
  <c r="AC147" i="20"/>
  <c r="AB147" i="20"/>
  <c r="AA147" i="20"/>
  <c r="Z147" i="20"/>
  <c r="Y147" i="20"/>
  <c r="X147" i="20"/>
  <c r="W147" i="20"/>
  <c r="V147" i="20"/>
  <c r="U147" i="20"/>
  <c r="L147" i="20"/>
  <c r="J147" i="20"/>
  <c r="C147" i="20"/>
  <c r="D147" i="20" s="1"/>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L146" i="20"/>
  <c r="J146" i="20"/>
  <c r="C146" i="20"/>
  <c r="D146" i="20" s="1"/>
  <c r="AU145" i="20"/>
  <c r="AT145" i="20"/>
  <c r="AS145" i="20"/>
  <c r="AR145" i="20"/>
  <c r="AQ145" i="20"/>
  <c r="AP145" i="20"/>
  <c r="AO145" i="20"/>
  <c r="AN145" i="20"/>
  <c r="AM145" i="20"/>
  <c r="AL145" i="20"/>
  <c r="AK145" i="20"/>
  <c r="AJ145" i="20"/>
  <c r="AI145" i="20"/>
  <c r="AH145" i="20"/>
  <c r="AG145" i="20"/>
  <c r="AF145" i="20"/>
  <c r="AE145" i="20"/>
  <c r="AD145" i="20"/>
  <c r="AC145" i="20"/>
  <c r="AB145" i="20"/>
  <c r="AA145" i="20"/>
  <c r="Z145" i="20"/>
  <c r="Y145" i="20"/>
  <c r="X145" i="20"/>
  <c r="W145" i="20"/>
  <c r="V145" i="20"/>
  <c r="U145" i="20"/>
  <c r="L145" i="20"/>
  <c r="J145" i="20"/>
  <c r="C145" i="20"/>
  <c r="D145" i="20" s="1"/>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L144" i="20"/>
  <c r="J144" i="20"/>
  <c r="C144" i="20"/>
  <c r="D144" i="20" s="1"/>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L143" i="20"/>
  <c r="J143" i="20"/>
  <c r="C143" i="20"/>
  <c r="D143" i="20" s="1"/>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L142" i="20"/>
  <c r="J142" i="20"/>
  <c r="C142" i="20"/>
  <c r="D142" i="20" s="1"/>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L141" i="20"/>
  <c r="J141" i="20"/>
  <c r="C141" i="20"/>
  <c r="D141" i="20" s="1"/>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L140" i="20"/>
  <c r="J140" i="20"/>
  <c r="C140" i="20"/>
  <c r="D140" i="20" s="1"/>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L139" i="20"/>
  <c r="J139" i="20"/>
  <c r="C139" i="20"/>
  <c r="D139" i="20" s="1"/>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L138" i="20"/>
  <c r="J138" i="20"/>
  <c r="C138" i="20"/>
  <c r="D138" i="20" s="1"/>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L137" i="20"/>
  <c r="J137" i="20"/>
  <c r="C137" i="20"/>
  <c r="D137" i="20" s="1"/>
  <c r="AU136" i="20"/>
  <c r="AT136" i="20"/>
  <c r="AS136" i="20"/>
  <c r="AR136" i="20"/>
  <c r="AQ136" i="20"/>
  <c r="AP136" i="20"/>
  <c r="AO136" i="20"/>
  <c r="AN136" i="20"/>
  <c r="AM136" i="20"/>
  <c r="AL136" i="20"/>
  <c r="AK136" i="20"/>
  <c r="AJ136" i="20"/>
  <c r="AI136" i="20"/>
  <c r="AH136" i="20"/>
  <c r="AG136" i="20"/>
  <c r="AF136" i="20"/>
  <c r="AE136" i="20"/>
  <c r="AD136" i="20"/>
  <c r="AC136" i="20"/>
  <c r="AB136" i="20"/>
  <c r="AA136" i="20"/>
  <c r="Z136" i="20"/>
  <c r="Y136" i="20"/>
  <c r="X136" i="20"/>
  <c r="W136" i="20"/>
  <c r="V136" i="20"/>
  <c r="U136" i="20"/>
  <c r="L136" i="20"/>
  <c r="J136" i="20"/>
  <c r="C136" i="20"/>
  <c r="D136" i="20" s="1"/>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L135" i="20"/>
  <c r="J135" i="20"/>
  <c r="C135" i="20"/>
  <c r="D135" i="20" s="1"/>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L134" i="20"/>
  <c r="J134" i="20"/>
  <c r="C134" i="20"/>
  <c r="D134" i="20" s="1"/>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L133" i="20"/>
  <c r="J133" i="20"/>
  <c r="C133" i="20"/>
  <c r="D133" i="20" s="1"/>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L132" i="20"/>
  <c r="J132" i="20"/>
  <c r="C132" i="20"/>
  <c r="D132" i="20" s="1"/>
  <c r="AU131" i="20"/>
  <c r="AT131" i="20"/>
  <c r="AS131" i="20"/>
  <c r="AR131" i="20"/>
  <c r="AQ131" i="20"/>
  <c r="AP131" i="20"/>
  <c r="AO131" i="20"/>
  <c r="AN131" i="20"/>
  <c r="AM131" i="20"/>
  <c r="AL131" i="20"/>
  <c r="AK131" i="20"/>
  <c r="AJ131" i="20"/>
  <c r="AI131" i="20"/>
  <c r="AH131" i="20"/>
  <c r="AG131" i="20"/>
  <c r="AF131" i="20"/>
  <c r="AE131" i="20"/>
  <c r="AD131" i="20"/>
  <c r="AC131" i="20"/>
  <c r="AB131" i="20"/>
  <c r="AA131" i="20"/>
  <c r="Z131" i="20"/>
  <c r="Y131" i="20"/>
  <c r="X131" i="20"/>
  <c r="W131" i="20"/>
  <c r="V131" i="20"/>
  <c r="U131" i="20"/>
  <c r="L131" i="20"/>
  <c r="J131" i="20"/>
  <c r="C131" i="20"/>
  <c r="D131" i="20" s="1"/>
  <c r="AU130" i="20"/>
  <c r="AT130" i="20"/>
  <c r="AS130" i="20"/>
  <c r="AR130" i="20"/>
  <c r="AQ130" i="20"/>
  <c r="AP130" i="20"/>
  <c r="AO130" i="20"/>
  <c r="AN130" i="20"/>
  <c r="AM130" i="20"/>
  <c r="AL130" i="20"/>
  <c r="AK130" i="20"/>
  <c r="AJ130" i="20"/>
  <c r="AI130" i="20"/>
  <c r="AH130" i="20"/>
  <c r="AG130" i="20"/>
  <c r="AF130" i="20"/>
  <c r="AE130" i="20"/>
  <c r="AD130" i="20"/>
  <c r="AC130" i="20"/>
  <c r="AB130" i="20"/>
  <c r="AA130" i="20"/>
  <c r="Z130" i="20"/>
  <c r="Y130" i="20"/>
  <c r="X130" i="20"/>
  <c r="W130" i="20"/>
  <c r="V130" i="20"/>
  <c r="U130" i="20"/>
  <c r="L130" i="20"/>
  <c r="J130"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L129" i="20"/>
  <c r="J129"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L128" i="20"/>
  <c r="J128" i="20"/>
  <c r="C130" i="20"/>
  <c r="D130" i="20" s="1"/>
  <c r="AU127" i="20"/>
  <c r="AT127" i="20"/>
  <c r="AS127" i="20"/>
  <c r="AR127"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L127" i="20"/>
  <c r="J127"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L126" i="20"/>
  <c r="J126" i="20"/>
  <c r="C129" i="20"/>
  <c r="D129" i="20" s="1"/>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L125" i="20"/>
  <c r="J125" i="20"/>
  <c r="C128" i="20"/>
  <c r="D128" i="20" s="1"/>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L124" i="20"/>
  <c r="J124" i="20"/>
  <c r="D127"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L123" i="20"/>
  <c r="J123" i="20"/>
  <c r="D126"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L122" i="20"/>
  <c r="J122" i="20"/>
  <c r="D125"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L121" i="20"/>
  <c r="J121"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L120" i="20"/>
  <c r="J120"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L119" i="20"/>
  <c r="J119"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L118" i="20"/>
  <c r="J118"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L117" i="20"/>
  <c r="J117"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L116" i="20"/>
  <c r="J116"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L115" i="20"/>
  <c r="J115" i="20"/>
  <c r="C118" i="20"/>
  <c r="D118" i="20" s="1"/>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L114" i="20"/>
  <c r="J114" i="20"/>
  <c r="C117" i="20"/>
  <c r="D117" i="20" s="1"/>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L113" i="20"/>
  <c r="J113" i="20"/>
  <c r="C116" i="20"/>
  <c r="D116" i="20" s="1"/>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L112" i="20"/>
  <c r="J112" i="20"/>
  <c r="C115" i="20"/>
  <c r="D115" i="20" s="1"/>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L111" i="20"/>
  <c r="J111" i="20"/>
  <c r="C114" i="20"/>
  <c r="D114" i="20" s="1"/>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L110" i="20"/>
  <c r="J110" i="20"/>
  <c r="C113" i="20"/>
  <c r="D113" i="20" s="1"/>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L109" i="20"/>
  <c r="J109" i="20"/>
  <c r="C112" i="20"/>
  <c r="D112" i="20" s="1"/>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L108" i="20"/>
  <c r="J108" i="20"/>
  <c r="C111" i="20"/>
  <c r="D111" i="20" s="1"/>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L107" i="20"/>
  <c r="J107"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L106" i="20"/>
  <c r="J106"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L105" i="20"/>
  <c r="J105"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L104" i="20"/>
  <c r="J104"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L103" i="20"/>
  <c r="J103"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L102" i="20"/>
  <c r="J102"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L101" i="20"/>
  <c r="J101"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L100" i="20"/>
  <c r="J100"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L99" i="20"/>
  <c r="J99"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L98" i="20"/>
  <c r="J98"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L97" i="20"/>
  <c r="J97"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L96" i="20"/>
  <c r="J96" i="20"/>
  <c r="J91" i="20"/>
  <c r="K91" i="20" s="1"/>
  <c r="J90" i="20"/>
  <c r="K90" i="20" s="1"/>
  <c r="J89" i="20"/>
  <c r="C86" i="20"/>
  <c r="D86" i="20" s="1"/>
  <c r="J88" i="20"/>
  <c r="K88" i="20" s="1"/>
  <c r="C85" i="20"/>
  <c r="D85" i="20" s="1"/>
  <c r="H86" i="20"/>
  <c r="J86" i="20" s="1"/>
  <c r="K86" i="20" s="1"/>
  <c r="C84" i="20"/>
  <c r="D84" i="20" s="1"/>
  <c r="H85" i="20"/>
  <c r="J85" i="20" s="1"/>
  <c r="C83" i="20"/>
  <c r="D83" i="20" s="1"/>
  <c r="H84" i="20"/>
  <c r="J84" i="20" s="1"/>
  <c r="K84" i="20" s="1"/>
  <c r="C82" i="20"/>
  <c r="D82" i="20" s="1"/>
  <c r="H83" i="20"/>
  <c r="J83" i="20" s="1"/>
  <c r="K83" i="20" s="1"/>
  <c r="L83" i="20" s="1"/>
  <c r="R83" i="20" s="1"/>
  <c r="C81" i="20"/>
  <c r="D81" i="20" s="1"/>
  <c r="H82" i="20"/>
  <c r="J82" i="20" s="1"/>
  <c r="K82" i="20" s="1"/>
  <c r="C80" i="20"/>
  <c r="D80" i="20" s="1"/>
  <c r="J81" i="20"/>
  <c r="C79" i="20"/>
  <c r="D79" i="20" s="1"/>
  <c r="J80" i="20"/>
  <c r="C78" i="20"/>
  <c r="D78" i="20" s="1"/>
  <c r="H78" i="20"/>
  <c r="J78" i="20" s="1"/>
  <c r="C77" i="20"/>
  <c r="D77" i="20" s="1"/>
  <c r="H77" i="20"/>
  <c r="J77" i="20" s="1"/>
  <c r="K77" i="20" s="1"/>
  <c r="C76" i="20"/>
  <c r="D76" i="20" s="1"/>
  <c r="H76" i="20"/>
  <c r="J76" i="20" s="1"/>
  <c r="K76" i="20" s="1"/>
  <c r="L76" i="20" s="1"/>
  <c r="N76" i="20" s="1"/>
  <c r="C75" i="20"/>
  <c r="D75" i="20" s="1"/>
  <c r="H75" i="20"/>
  <c r="J75" i="20" s="1"/>
  <c r="K75" i="20" s="1"/>
  <c r="C74" i="20"/>
  <c r="D74" i="20" s="1"/>
  <c r="H74" i="20"/>
  <c r="J74" i="20" s="1"/>
  <c r="C73" i="20"/>
  <c r="D73" i="20" s="1"/>
  <c r="J73" i="20"/>
  <c r="K73" i="20" s="1"/>
  <c r="C72" i="20"/>
  <c r="D72" i="20" s="1"/>
  <c r="J72" i="20"/>
  <c r="K72" i="20" s="1"/>
  <c r="C71" i="20"/>
  <c r="D71" i="20" s="1"/>
  <c r="H70" i="20"/>
  <c r="J70" i="20" s="1"/>
  <c r="C70" i="20"/>
  <c r="D70" i="20" s="1"/>
  <c r="H69" i="20"/>
  <c r="J69" i="20" s="1"/>
  <c r="C69" i="20"/>
  <c r="D69" i="20" s="1"/>
  <c r="H68" i="20"/>
  <c r="J68" i="20" s="1"/>
  <c r="C68" i="20"/>
  <c r="D68" i="20" s="1"/>
  <c r="H67" i="20"/>
  <c r="J67" i="20" s="1"/>
  <c r="C67" i="20"/>
  <c r="D67" i="20" s="1"/>
  <c r="H66" i="20"/>
  <c r="J66" i="20" s="1"/>
  <c r="C66" i="20"/>
  <c r="D66" i="20" s="1"/>
  <c r="J65" i="20"/>
  <c r="K65" i="20" s="1"/>
  <c r="L65" i="20" s="1"/>
  <c r="N65" i="20" s="1"/>
  <c r="C65" i="20"/>
  <c r="D65" i="20" s="1"/>
  <c r="J64" i="20"/>
  <c r="C64" i="20"/>
  <c r="D64" i="20" s="1"/>
  <c r="J63" i="20"/>
  <c r="K63" i="20" s="1"/>
  <c r="C63" i="20"/>
  <c r="D63" i="20" s="1"/>
  <c r="H62" i="20"/>
  <c r="J62" i="20" s="1"/>
  <c r="C62" i="20"/>
  <c r="D62" i="20" s="1"/>
  <c r="J61" i="20"/>
  <c r="C61" i="20"/>
  <c r="D61" i="20" s="1"/>
  <c r="J60" i="20"/>
  <c r="K60" i="20" s="1"/>
  <c r="C60" i="20"/>
  <c r="D60" i="20" s="1"/>
  <c r="J59" i="20"/>
  <c r="K59" i="20" s="1"/>
  <c r="C59" i="20"/>
  <c r="D59" i="20" s="1"/>
  <c r="H58" i="20"/>
  <c r="J58" i="20" s="1"/>
  <c r="C58" i="20"/>
  <c r="D58" i="20" s="1"/>
  <c r="J57" i="20"/>
  <c r="C57" i="20"/>
  <c r="D57" i="20" s="1"/>
  <c r="J56" i="20"/>
  <c r="K56" i="20" s="1"/>
  <c r="L56" i="20" s="1"/>
  <c r="N56" i="20" s="1"/>
  <c r="C56" i="20"/>
  <c r="D56" i="20" s="1"/>
  <c r="J55" i="20"/>
  <c r="C55" i="20"/>
  <c r="D55" i="20" s="1"/>
  <c r="J54" i="20"/>
  <c r="K54" i="20" s="1"/>
  <c r="L54" i="20" s="1"/>
  <c r="P54" i="20" s="1"/>
  <c r="C54" i="20"/>
  <c r="D54" i="20" s="1"/>
  <c r="J53" i="20"/>
  <c r="C53" i="20"/>
  <c r="D53" i="20" s="1"/>
  <c r="J52" i="20"/>
  <c r="K52" i="20" s="1"/>
  <c r="L52" i="20" s="1"/>
  <c r="N52" i="20" s="1"/>
  <c r="C52" i="20"/>
  <c r="D52" i="20" s="1"/>
  <c r="J51" i="20"/>
  <c r="C51" i="20"/>
  <c r="D51" i="20" s="1"/>
  <c r="J50" i="20"/>
  <c r="K50" i="20" s="1"/>
  <c r="L50" i="20" s="1"/>
  <c r="S50" i="20" s="1"/>
  <c r="C50" i="20"/>
  <c r="D50" i="20" s="1"/>
  <c r="J49" i="20"/>
  <c r="C49" i="20"/>
  <c r="D49" i="20" s="1"/>
  <c r="J48" i="20"/>
  <c r="K48" i="20" s="1"/>
  <c r="L48" i="20" s="1"/>
  <c r="N48" i="20" s="1"/>
  <c r="C48" i="20"/>
  <c r="D48" i="20" s="1"/>
  <c r="J47" i="20"/>
  <c r="C47" i="20"/>
  <c r="D47" i="20" s="1"/>
  <c r="J46" i="20"/>
  <c r="K46" i="20" s="1"/>
  <c r="L46" i="20" s="1"/>
  <c r="S46" i="20" s="1"/>
  <c r="C46" i="20"/>
  <c r="D46" i="20" s="1"/>
  <c r="J45" i="20"/>
  <c r="C45" i="20"/>
  <c r="D45" i="20" s="1"/>
  <c r="J44" i="20"/>
  <c r="K44" i="20" s="1"/>
  <c r="L44" i="20" s="1"/>
  <c r="N44" i="20" s="1"/>
  <c r="C44" i="20"/>
  <c r="D44" i="20" s="1"/>
  <c r="J43" i="20"/>
  <c r="C43" i="20"/>
  <c r="D43" i="20" s="1"/>
  <c r="J42" i="20"/>
  <c r="C42" i="20"/>
  <c r="D42" i="20" s="1"/>
  <c r="J41" i="20"/>
  <c r="C41" i="20"/>
  <c r="D41" i="20" s="1"/>
  <c r="J40" i="20"/>
  <c r="K40" i="20" s="1"/>
  <c r="L40" i="20" s="1"/>
  <c r="T40" i="20" s="1"/>
  <c r="C40" i="20"/>
  <c r="D40" i="20" s="1"/>
  <c r="H39" i="20"/>
  <c r="J39" i="20" s="1"/>
  <c r="C39" i="20"/>
  <c r="D39" i="20" s="1"/>
  <c r="H38" i="20"/>
  <c r="J38" i="20" s="1"/>
  <c r="K38" i="20" s="1"/>
  <c r="C38" i="20"/>
  <c r="D38" i="20" s="1"/>
  <c r="H37" i="20"/>
  <c r="J37" i="20" s="1"/>
  <c r="K37" i="20" s="1"/>
  <c r="L37" i="20" s="1"/>
  <c r="Q37" i="20" s="1"/>
  <c r="C37" i="20"/>
  <c r="D37" i="20" s="1"/>
  <c r="H36" i="20"/>
  <c r="J36" i="20" s="1"/>
  <c r="C36" i="20"/>
  <c r="D36" i="20" s="1"/>
  <c r="H35" i="20"/>
  <c r="J35" i="20" s="1"/>
  <c r="C35" i="20"/>
  <c r="D35" i="20" s="1"/>
  <c r="J34" i="20"/>
  <c r="K34" i="20" s="1"/>
  <c r="L34" i="20" s="1"/>
  <c r="C34" i="20"/>
  <c r="D34" i="20" s="1"/>
  <c r="J33" i="20"/>
  <c r="K33" i="20" s="1"/>
  <c r="C33" i="20"/>
  <c r="D33" i="20" s="1"/>
  <c r="J32" i="20"/>
  <c r="K32" i="20" s="1"/>
  <c r="C32" i="20"/>
  <c r="D32" i="20" s="1"/>
  <c r="J31" i="20"/>
  <c r="C31" i="20"/>
  <c r="D31" i="20" s="1"/>
  <c r="H30" i="20"/>
  <c r="J30" i="20" s="1"/>
  <c r="K30" i="20" s="1"/>
  <c r="C30" i="20"/>
  <c r="D30" i="20" s="1"/>
  <c r="H29" i="20"/>
  <c r="J29" i="20" s="1"/>
  <c r="K29" i="20" s="1"/>
  <c r="C29" i="20"/>
  <c r="D29" i="20" s="1"/>
  <c r="H28" i="20"/>
  <c r="J28" i="20" s="1"/>
  <c r="C28" i="20"/>
  <c r="D28" i="20" s="1"/>
  <c r="H27" i="20"/>
  <c r="J27" i="20" s="1"/>
  <c r="C27" i="20"/>
  <c r="D27" i="20" s="1"/>
  <c r="H26" i="20"/>
  <c r="J26" i="20" s="1"/>
  <c r="C26" i="20"/>
  <c r="D26" i="20" s="1"/>
  <c r="J25" i="20"/>
  <c r="C25" i="20"/>
  <c r="D25" i="20" s="1"/>
  <c r="J24" i="20"/>
  <c r="C24" i="20"/>
  <c r="D24" i="20" s="1"/>
  <c r="J23" i="20"/>
  <c r="K23" i="20" s="1"/>
  <c r="L23" i="20" s="1"/>
  <c r="N23" i="20" s="1"/>
  <c r="C23" i="20"/>
  <c r="D23" i="20" s="1"/>
  <c r="J22" i="20"/>
  <c r="K22" i="20" s="1"/>
  <c r="L22" i="20" s="1"/>
  <c r="C22" i="20"/>
  <c r="D22" i="20" s="1"/>
  <c r="J21" i="20"/>
  <c r="H21" i="20"/>
  <c r="C21" i="20"/>
  <c r="D21" i="20" s="1"/>
  <c r="H20" i="20"/>
  <c r="J20" i="20" s="1"/>
  <c r="K20" i="20" s="1"/>
  <c r="C20" i="20"/>
  <c r="D20" i="20" s="1"/>
  <c r="H19" i="20"/>
  <c r="J19" i="20" s="1"/>
  <c r="K19" i="20" s="1"/>
  <c r="L19" i="20" s="1"/>
  <c r="Q19" i="20" s="1"/>
  <c r="C19" i="20"/>
  <c r="D19" i="20" s="1"/>
  <c r="H18" i="20"/>
  <c r="J18" i="20" s="1"/>
  <c r="C18" i="20"/>
  <c r="D18" i="20" s="1"/>
  <c r="H17" i="20"/>
  <c r="J17" i="20" s="1"/>
  <c r="D17" i="20"/>
  <c r="C17" i="20"/>
  <c r="J16" i="20"/>
  <c r="C16" i="20"/>
  <c r="D16" i="20" s="1"/>
  <c r="J15" i="20"/>
  <c r="K15" i="20" s="1"/>
  <c r="C15" i="20"/>
  <c r="J14" i="20"/>
  <c r="C14" i="20"/>
  <c r="D14" i="20" s="1"/>
  <c r="B227" i="19"/>
  <c r="AU223" i="19"/>
  <c r="AT223" i="19"/>
  <c r="AS223" i="19"/>
  <c r="AR223" i="19"/>
  <c r="AQ223" i="19"/>
  <c r="AP223" i="19"/>
  <c r="AO223" i="19"/>
  <c r="AN223" i="19"/>
  <c r="AM223" i="19"/>
  <c r="AL223" i="19"/>
  <c r="AK223" i="19"/>
  <c r="AJ223" i="19"/>
  <c r="AI223" i="19"/>
  <c r="AH223" i="19"/>
  <c r="AG223" i="19"/>
  <c r="AF223" i="19"/>
  <c r="AE223" i="19"/>
  <c r="AD223" i="19"/>
  <c r="AC223" i="19"/>
  <c r="AB223" i="19"/>
  <c r="AA223" i="19"/>
  <c r="Z223" i="19"/>
  <c r="Y223" i="19"/>
  <c r="X223" i="19"/>
  <c r="W223" i="19"/>
  <c r="V223" i="19"/>
  <c r="U223" i="19"/>
  <c r="L223" i="19"/>
  <c r="J223" i="19"/>
  <c r="D223" i="19"/>
  <c r="C223" i="19"/>
  <c r="AU222" i="19"/>
  <c r="AT222" i="19"/>
  <c r="AS222" i="19"/>
  <c r="AR222" i="19"/>
  <c r="AQ222" i="19"/>
  <c r="AP222" i="19"/>
  <c r="AO222" i="19"/>
  <c r="AN222" i="19"/>
  <c r="AM222" i="19"/>
  <c r="AL222" i="19"/>
  <c r="AK222" i="19"/>
  <c r="AJ222" i="19"/>
  <c r="AI222" i="19"/>
  <c r="AH222" i="19"/>
  <c r="AG222" i="19"/>
  <c r="AF222" i="19"/>
  <c r="AE222" i="19"/>
  <c r="AD222" i="19"/>
  <c r="AC222" i="19"/>
  <c r="AB222" i="19"/>
  <c r="AA222" i="19"/>
  <c r="Z222" i="19"/>
  <c r="Y222" i="19"/>
  <c r="X222" i="19"/>
  <c r="W222" i="19"/>
  <c r="V222" i="19"/>
  <c r="U222" i="19"/>
  <c r="L222" i="19"/>
  <c r="J222" i="19"/>
  <c r="C222" i="19"/>
  <c r="D222" i="19" s="1"/>
  <c r="AU221" i="19"/>
  <c r="AT221" i="19"/>
  <c r="AS221" i="19"/>
  <c r="AR221" i="19"/>
  <c r="AQ221" i="19"/>
  <c r="AP221" i="19"/>
  <c r="AO221" i="19"/>
  <c r="AN221" i="19"/>
  <c r="AM221" i="19"/>
  <c r="AL221" i="19"/>
  <c r="AK221" i="19"/>
  <c r="AJ221" i="19"/>
  <c r="AI221" i="19"/>
  <c r="AH221" i="19"/>
  <c r="AG221" i="19"/>
  <c r="AF221" i="19"/>
  <c r="AE221" i="19"/>
  <c r="AD221" i="19"/>
  <c r="AC221" i="19"/>
  <c r="AB221" i="19"/>
  <c r="AA221" i="19"/>
  <c r="Z221" i="19"/>
  <c r="Y221" i="19"/>
  <c r="X221" i="19"/>
  <c r="W221" i="19"/>
  <c r="V221" i="19"/>
  <c r="U221" i="19"/>
  <c r="L221" i="19"/>
  <c r="J221" i="19"/>
  <c r="C221" i="19"/>
  <c r="D221" i="19" s="1"/>
  <c r="AU220" i="19"/>
  <c r="AT220" i="19"/>
  <c r="AS220" i="19"/>
  <c r="AR220" i="19"/>
  <c r="AQ220" i="19"/>
  <c r="AP220" i="19"/>
  <c r="AO220" i="19"/>
  <c r="AN220" i="19"/>
  <c r="AM220" i="19"/>
  <c r="AL220" i="19"/>
  <c r="AK220" i="19"/>
  <c r="AJ220" i="19"/>
  <c r="AI220" i="19"/>
  <c r="AH220" i="19"/>
  <c r="AG220" i="19"/>
  <c r="AF220" i="19"/>
  <c r="AE220" i="19"/>
  <c r="AD220" i="19"/>
  <c r="AC220" i="19"/>
  <c r="AB220" i="19"/>
  <c r="AA220" i="19"/>
  <c r="Z220" i="19"/>
  <c r="Y220" i="19"/>
  <c r="X220" i="19"/>
  <c r="W220" i="19"/>
  <c r="V220" i="19"/>
  <c r="U220" i="19"/>
  <c r="L220" i="19"/>
  <c r="J220" i="19"/>
  <c r="C220" i="19"/>
  <c r="D220" i="19" s="1"/>
  <c r="AU219" i="19"/>
  <c r="AT219" i="19"/>
  <c r="AS219" i="19"/>
  <c r="AR219" i="19"/>
  <c r="AQ219" i="19"/>
  <c r="AP219" i="19"/>
  <c r="AO219" i="19"/>
  <c r="AN219" i="19"/>
  <c r="AM219" i="19"/>
  <c r="AL219" i="19"/>
  <c r="AK219" i="19"/>
  <c r="AJ219" i="19"/>
  <c r="AI219" i="19"/>
  <c r="AH219" i="19"/>
  <c r="AG219" i="19"/>
  <c r="AF219" i="19"/>
  <c r="AE219" i="19"/>
  <c r="AD219" i="19"/>
  <c r="AC219" i="19"/>
  <c r="AB219" i="19"/>
  <c r="AA219" i="19"/>
  <c r="Z219" i="19"/>
  <c r="Y219" i="19"/>
  <c r="X219" i="19"/>
  <c r="W219" i="19"/>
  <c r="V219" i="19"/>
  <c r="U219" i="19"/>
  <c r="L219" i="19"/>
  <c r="J219" i="19"/>
  <c r="C219" i="19"/>
  <c r="D219" i="19" s="1"/>
  <c r="AU218" i="19"/>
  <c r="AT218" i="19"/>
  <c r="AS218" i="19"/>
  <c r="AR218" i="19"/>
  <c r="AQ218" i="19"/>
  <c r="AP218" i="19"/>
  <c r="AO218" i="19"/>
  <c r="AN218" i="19"/>
  <c r="AM218" i="19"/>
  <c r="AL218" i="19"/>
  <c r="AK218" i="19"/>
  <c r="AJ218" i="19"/>
  <c r="AI218" i="19"/>
  <c r="AH218" i="19"/>
  <c r="AG218" i="19"/>
  <c r="AF218" i="19"/>
  <c r="AE218" i="19"/>
  <c r="AD218" i="19"/>
  <c r="AC218" i="19"/>
  <c r="AB218" i="19"/>
  <c r="AA218" i="19"/>
  <c r="Z218" i="19"/>
  <c r="Y218" i="19"/>
  <c r="X218" i="19"/>
  <c r="W218" i="19"/>
  <c r="V218" i="19"/>
  <c r="U218" i="19"/>
  <c r="L218" i="19"/>
  <c r="J218" i="19"/>
  <c r="C218" i="19"/>
  <c r="D218" i="19" s="1"/>
  <c r="AU217" i="19"/>
  <c r="AT217" i="19"/>
  <c r="AS217" i="19"/>
  <c r="AR217" i="19"/>
  <c r="AQ217" i="19"/>
  <c r="AP217" i="19"/>
  <c r="AO217" i="19"/>
  <c r="AN217" i="19"/>
  <c r="AM217" i="19"/>
  <c r="AL217" i="19"/>
  <c r="AK217" i="19"/>
  <c r="AJ217" i="19"/>
  <c r="AI217" i="19"/>
  <c r="AH217" i="19"/>
  <c r="AG217" i="19"/>
  <c r="AF217" i="19"/>
  <c r="AE217" i="19"/>
  <c r="AD217" i="19"/>
  <c r="AC217" i="19"/>
  <c r="AB217" i="19"/>
  <c r="AA217" i="19"/>
  <c r="Z217" i="19"/>
  <c r="Y217" i="19"/>
  <c r="X217" i="19"/>
  <c r="W217" i="19"/>
  <c r="V217" i="19"/>
  <c r="U217" i="19"/>
  <c r="L217" i="19"/>
  <c r="J217" i="19"/>
  <c r="C217" i="19"/>
  <c r="D217" i="19" s="1"/>
  <c r="AU216" i="19"/>
  <c r="AT216" i="19"/>
  <c r="AS216" i="19"/>
  <c r="AR216" i="19"/>
  <c r="AQ216" i="19"/>
  <c r="AP216" i="19"/>
  <c r="AO216" i="19"/>
  <c r="AN216" i="19"/>
  <c r="AM216" i="19"/>
  <c r="AL216" i="19"/>
  <c r="AK216" i="19"/>
  <c r="AJ216" i="19"/>
  <c r="AI216" i="19"/>
  <c r="AH216" i="19"/>
  <c r="AG216" i="19"/>
  <c r="AF216" i="19"/>
  <c r="AE216" i="19"/>
  <c r="AD216" i="19"/>
  <c r="AC216" i="19"/>
  <c r="AB216" i="19"/>
  <c r="AA216" i="19"/>
  <c r="Z216" i="19"/>
  <c r="Y216" i="19"/>
  <c r="X216" i="19"/>
  <c r="W216" i="19"/>
  <c r="V216" i="19"/>
  <c r="U216" i="19"/>
  <c r="L216" i="19"/>
  <c r="J216" i="19"/>
  <c r="C216" i="19"/>
  <c r="D216" i="19" s="1"/>
  <c r="AU215" i="19"/>
  <c r="AT215" i="19"/>
  <c r="AS215" i="19"/>
  <c r="AR215" i="19"/>
  <c r="AQ215" i="19"/>
  <c r="AP215" i="19"/>
  <c r="AO215" i="19"/>
  <c r="AN215" i="19"/>
  <c r="AM215" i="19"/>
  <c r="AL215" i="19"/>
  <c r="AK215" i="19"/>
  <c r="AJ215" i="19"/>
  <c r="AI215" i="19"/>
  <c r="AH215" i="19"/>
  <c r="AG215" i="19"/>
  <c r="AF215" i="19"/>
  <c r="AE215" i="19"/>
  <c r="AD215" i="19"/>
  <c r="AC215" i="19"/>
  <c r="AB215" i="19"/>
  <c r="AA215" i="19"/>
  <c r="Z215" i="19"/>
  <c r="Y215" i="19"/>
  <c r="X215" i="19"/>
  <c r="W215" i="19"/>
  <c r="V215" i="19"/>
  <c r="U215" i="19"/>
  <c r="L215" i="19"/>
  <c r="J215" i="19"/>
  <c r="C215" i="19"/>
  <c r="D215" i="19" s="1"/>
  <c r="AU214" i="19"/>
  <c r="AT214" i="19"/>
  <c r="AS214" i="19"/>
  <c r="AR214" i="19"/>
  <c r="AQ214" i="19"/>
  <c r="AP214" i="19"/>
  <c r="AO214" i="19"/>
  <c r="AN214" i="19"/>
  <c r="AM214" i="19"/>
  <c r="AL214" i="19"/>
  <c r="AK214" i="19"/>
  <c r="AJ214" i="19"/>
  <c r="AI214" i="19"/>
  <c r="AH214" i="19"/>
  <c r="AG214" i="19"/>
  <c r="AF214" i="19"/>
  <c r="AE214" i="19"/>
  <c r="AD214" i="19"/>
  <c r="AC214" i="19"/>
  <c r="AB214" i="19"/>
  <c r="AA214" i="19"/>
  <c r="Z214" i="19"/>
  <c r="Y214" i="19"/>
  <c r="X214" i="19"/>
  <c r="W214" i="19"/>
  <c r="V214" i="19"/>
  <c r="U214" i="19"/>
  <c r="L214" i="19"/>
  <c r="J214" i="19"/>
  <c r="C214" i="19"/>
  <c r="D214" i="19" s="1"/>
  <c r="AU213" i="19"/>
  <c r="AT213" i="19"/>
  <c r="AS213" i="19"/>
  <c r="AR213" i="19"/>
  <c r="AQ213" i="19"/>
  <c r="AP213" i="19"/>
  <c r="AO213" i="19"/>
  <c r="AN213" i="19"/>
  <c r="AM213" i="19"/>
  <c r="AL213" i="19"/>
  <c r="AK213" i="19"/>
  <c r="AJ213" i="19"/>
  <c r="AI213" i="19"/>
  <c r="AH213" i="19"/>
  <c r="AG213" i="19"/>
  <c r="AF213" i="19"/>
  <c r="AE213" i="19"/>
  <c r="AD213" i="19"/>
  <c r="AC213" i="19"/>
  <c r="AB213" i="19"/>
  <c r="AA213" i="19"/>
  <c r="Z213" i="19"/>
  <c r="Y213" i="19"/>
  <c r="X213" i="19"/>
  <c r="W213" i="19"/>
  <c r="V213" i="19"/>
  <c r="U213" i="19"/>
  <c r="L213" i="19"/>
  <c r="J213" i="19"/>
  <c r="C213" i="19"/>
  <c r="D213" i="19" s="1"/>
  <c r="AU212" i="19"/>
  <c r="AT212" i="19"/>
  <c r="AS212" i="19"/>
  <c r="AR212" i="19"/>
  <c r="AQ212" i="19"/>
  <c r="AP212" i="19"/>
  <c r="AO212" i="19"/>
  <c r="AN212" i="19"/>
  <c r="AM212" i="19"/>
  <c r="AL212" i="19"/>
  <c r="AK212" i="19"/>
  <c r="AJ212" i="19"/>
  <c r="AI212" i="19"/>
  <c r="AH212" i="19"/>
  <c r="AG212" i="19"/>
  <c r="AF212" i="19"/>
  <c r="AE212" i="19"/>
  <c r="AD212" i="19"/>
  <c r="AC212" i="19"/>
  <c r="AB212" i="19"/>
  <c r="AA212" i="19"/>
  <c r="Z212" i="19"/>
  <c r="Y212" i="19"/>
  <c r="X212" i="19"/>
  <c r="W212" i="19"/>
  <c r="V212" i="19"/>
  <c r="U212" i="19"/>
  <c r="L212" i="19"/>
  <c r="J212" i="19"/>
  <c r="C212" i="19"/>
  <c r="D212" i="19" s="1"/>
  <c r="AU211" i="19"/>
  <c r="AT211" i="19"/>
  <c r="AS211" i="19"/>
  <c r="AR211" i="19"/>
  <c r="AQ211" i="19"/>
  <c r="AP211" i="19"/>
  <c r="AO211" i="19"/>
  <c r="AN211" i="19"/>
  <c r="AM211" i="19"/>
  <c r="AL211" i="19"/>
  <c r="AK211" i="19"/>
  <c r="AJ211" i="19"/>
  <c r="AI211" i="19"/>
  <c r="AH211" i="19"/>
  <c r="AG211" i="19"/>
  <c r="AF211" i="19"/>
  <c r="AE211" i="19"/>
  <c r="AD211" i="19"/>
  <c r="AC211" i="19"/>
  <c r="AB211" i="19"/>
  <c r="AA211" i="19"/>
  <c r="Z211" i="19"/>
  <c r="Y211" i="19"/>
  <c r="X211" i="19"/>
  <c r="W211" i="19"/>
  <c r="V211" i="19"/>
  <c r="U211" i="19"/>
  <c r="L211" i="19"/>
  <c r="J211" i="19"/>
  <c r="C211" i="19"/>
  <c r="D211" i="19" s="1"/>
  <c r="AU210" i="19"/>
  <c r="AT210" i="19"/>
  <c r="AS210" i="19"/>
  <c r="AR210" i="19"/>
  <c r="AQ210" i="19"/>
  <c r="AP210" i="19"/>
  <c r="AO210" i="19"/>
  <c r="AN210" i="19"/>
  <c r="AM210" i="19"/>
  <c r="AL210" i="19"/>
  <c r="AK210" i="19"/>
  <c r="AJ210" i="19"/>
  <c r="AI210" i="19"/>
  <c r="AH210" i="19"/>
  <c r="AG210" i="19"/>
  <c r="AF210" i="19"/>
  <c r="AE210" i="19"/>
  <c r="AD210" i="19"/>
  <c r="AC210" i="19"/>
  <c r="AB210" i="19"/>
  <c r="AA210" i="19"/>
  <c r="Z210" i="19"/>
  <c r="Y210" i="19"/>
  <c r="X210" i="19"/>
  <c r="W210" i="19"/>
  <c r="V210" i="19"/>
  <c r="U210" i="19"/>
  <c r="L210" i="19"/>
  <c r="J210" i="19"/>
  <c r="C210" i="19"/>
  <c r="D210" i="19" s="1"/>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L209" i="19"/>
  <c r="J209" i="19"/>
  <c r="C209" i="19"/>
  <c r="D209" i="19" s="1"/>
  <c r="AU208" i="19"/>
  <c r="AT208" i="19"/>
  <c r="AS208" i="19"/>
  <c r="AR208" i="19"/>
  <c r="AQ208" i="19"/>
  <c r="AP208" i="19"/>
  <c r="AO208" i="19"/>
  <c r="AN208" i="19"/>
  <c r="AM208" i="19"/>
  <c r="AL208" i="19"/>
  <c r="AK208" i="19"/>
  <c r="AJ208" i="19"/>
  <c r="AI208" i="19"/>
  <c r="AH208" i="19"/>
  <c r="AG208" i="19"/>
  <c r="AF208" i="19"/>
  <c r="AE208" i="19"/>
  <c r="AD208" i="19"/>
  <c r="AC208" i="19"/>
  <c r="AB208" i="19"/>
  <c r="AA208" i="19"/>
  <c r="Z208" i="19"/>
  <c r="Y208" i="19"/>
  <c r="X208" i="19"/>
  <c r="W208" i="19"/>
  <c r="V208" i="19"/>
  <c r="U208" i="19"/>
  <c r="L208" i="19"/>
  <c r="J208" i="19"/>
  <c r="C208" i="19"/>
  <c r="D208" i="19" s="1"/>
  <c r="AU207" i="19"/>
  <c r="AT207" i="19"/>
  <c r="AS207" i="19"/>
  <c r="AR207" i="19"/>
  <c r="AQ207" i="19"/>
  <c r="AP207" i="19"/>
  <c r="AO207" i="19"/>
  <c r="AN207" i="19"/>
  <c r="AM207" i="19"/>
  <c r="AL207" i="19"/>
  <c r="AK207" i="19"/>
  <c r="AJ207" i="19"/>
  <c r="AI207" i="19"/>
  <c r="AH207" i="19"/>
  <c r="AG207" i="19"/>
  <c r="AF207" i="19"/>
  <c r="AE207" i="19"/>
  <c r="AD207" i="19"/>
  <c r="AC207" i="19"/>
  <c r="AB207" i="19"/>
  <c r="AA207" i="19"/>
  <c r="Z207" i="19"/>
  <c r="Y207" i="19"/>
  <c r="X207" i="19"/>
  <c r="W207" i="19"/>
  <c r="V207" i="19"/>
  <c r="U207" i="19"/>
  <c r="L207" i="19"/>
  <c r="J207" i="19"/>
  <c r="C207" i="19"/>
  <c r="D207" i="19" s="1"/>
  <c r="AU206" i="19"/>
  <c r="AT206" i="19"/>
  <c r="AS206" i="19"/>
  <c r="AR206" i="19"/>
  <c r="AQ206" i="19"/>
  <c r="AP206" i="19"/>
  <c r="AO206" i="19"/>
  <c r="AN206" i="19"/>
  <c r="AM206" i="19"/>
  <c r="AL206" i="19"/>
  <c r="AK206" i="19"/>
  <c r="AJ206" i="19"/>
  <c r="AI206" i="19"/>
  <c r="AH206" i="19"/>
  <c r="AG206" i="19"/>
  <c r="AF206" i="19"/>
  <c r="AE206" i="19"/>
  <c r="AD206" i="19"/>
  <c r="AC206" i="19"/>
  <c r="AB206" i="19"/>
  <c r="AA206" i="19"/>
  <c r="Z206" i="19"/>
  <c r="Y206" i="19"/>
  <c r="X206" i="19"/>
  <c r="W206" i="19"/>
  <c r="V206" i="19"/>
  <c r="U206" i="19"/>
  <c r="L206" i="19"/>
  <c r="J206" i="19"/>
  <c r="C206" i="19"/>
  <c r="D206" i="19" s="1"/>
  <c r="AU205" i="19"/>
  <c r="AT205" i="19"/>
  <c r="AS205" i="19"/>
  <c r="AR205" i="19"/>
  <c r="AQ205" i="19"/>
  <c r="AP205" i="19"/>
  <c r="AO205" i="19"/>
  <c r="AN205" i="19"/>
  <c r="AM205" i="19"/>
  <c r="AL205" i="19"/>
  <c r="AK205" i="19"/>
  <c r="AJ205" i="19"/>
  <c r="AI205" i="19"/>
  <c r="AH205" i="19"/>
  <c r="AG205" i="19"/>
  <c r="AF205" i="19"/>
  <c r="AE205" i="19"/>
  <c r="AD205" i="19"/>
  <c r="AC205" i="19"/>
  <c r="AB205" i="19"/>
  <c r="AA205" i="19"/>
  <c r="Z205" i="19"/>
  <c r="Y205" i="19"/>
  <c r="X205" i="19"/>
  <c r="W205" i="19"/>
  <c r="V205" i="19"/>
  <c r="U205" i="19"/>
  <c r="L205" i="19"/>
  <c r="J205" i="19"/>
  <c r="C205" i="19"/>
  <c r="D205" i="19" s="1"/>
  <c r="AU204" i="19"/>
  <c r="AT204" i="19"/>
  <c r="AS204" i="19"/>
  <c r="AR204" i="19"/>
  <c r="AQ204" i="19"/>
  <c r="AP204" i="19"/>
  <c r="AO204" i="19"/>
  <c r="AN204" i="19"/>
  <c r="AM204" i="19"/>
  <c r="AL204" i="19"/>
  <c r="AK204" i="19"/>
  <c r="AJ204" i="19"/>
  <c r="AI204" i="19"/>
  <c r="AH204" i="19"/>
  <c r="AG204" i="19"/>
  <c r="AF204" i="19"/>
  <c r="AE204" i="19"/>
  <c r="AD204" i="19"/>
  <c r="AC204" i="19"/>
  <c r="AB204" i="19"/>
  <c r="AA204" i="19"/>
  <c r="Z204" i="19"/>
  <c r="Y204" i="19"/>
  <c r="X204" i="19"/>
  <c r="W204" i="19"/>
  <c r="V204" i="19"/>
  <c r="U204" i="19"/>
  <c r="L204" i="19"/>
  <c r="J204" i="19"/>
  <c r="C204" i="19"/>
  <c r="D204" i="19" s="1"/>
  <c r="AU203" i="19"/>
  <c r="AT203" i="19"/>
  <c r="AS203" i="19"/>
  <c r="AR203" i="19"/>
  <c r="AQ203" i="19"/>
  <c r="AP203" i="19"/>
  <c r="AO203" i="19"/>
  <c r="AN203" i="19"/>
  <c r="AM203" i="19"/>
  <c r="AL203" i="19"/>
  <c r="AK203" i="19"/>
  <c r="AJ203" i="19"/>
  <c r="AI203" i="19"/>
  <c r="AH203" i="19"/>
  <c r="AG203" i="19"/>
  <c r="AF203" i="19"/>
  <c r="AE203" i="19"/>
  <c r="AD203" i="19"/>
  <c r="AC203" i="19"/>
  <c r="AB203" i="19"/>
  <c r="AA203" i="19"/>
  <c r="Z203" i="19"/>
  <c r="Y203" i="19"/>
  <c r="X203" i="19"/>
  <c r="W203" i="19"/>
  <c r="V203" i="19"/>
  <c r="U203" i="19"/>
  <c r="L203" i="19"/>
  <c r="J203" i="19"/>
  <c r="C203" i="19"/>
  <c r="D203" i="19" s="1"/>
  <c r="AU202" i="19"/>
  <c r="AT202" i="19"/>
  <c r="AS202" i="19"/>
  <c r="AR202" i="19"/>
  <c r="AQ202" i="19"/>
  <c r="AP202" i="19"/>
  <c r="AO202" i="19"/>
  <c r="AN202" i="19"/>
  <c r="AM202" i="19"/>
  <c r="AL202" i="19"/>
  <c r="AK202" i="19"/>
  <c r="AJ202" i="19"/>
  <c r="AI202" i="19"/>
  <c r="AH202" i="19"/>
  <c r="AG202" i="19"/>
  <c r="AF202" i="19"/>
  <c r="AE202" i="19"/>
  <c r="AD202" i="19"/>
  <c r="AC202" i="19"/>
  <c r="AB202" i="19"/>
  <c r="AA202" i="19"/>
  <c r="Z202" i="19"/>
  <c r="Y202" i="19"/>
  <c r="X202" i="19"/>
  <c r="W202" i="19"/>
  <c r="V202" i="19"/>
  <c r="U202" i="19"/>
  <c r="L202" i="19"/>
  <c r="J202" i="19"/>
  <c r="C202" i="19"/>
  <c r="D202" i="19" s="1"/>
  <c r="AU201" i="19"/>
  <c r="AT201" i="19"/>
  <c r="AS201" i="19"/>
  <c r="AR201" i="19"/>
  <c r="AQ201" i="19"/>
  <c r="AP201" i="19"/>
  <c r="AO201" i="19"/>
  <c r="AN201" i="19"/>
  <c r="AM201" i="19"/>
  <c r="AL201" i="19"/>
  <c r="AK201" i="19"/>
  <c r="AJ201" i="19"/>
  <c r="AI201" i="19"/>
  <c r="AH201" i="19"/>
  <c r="AG201" i="19"/>
  <c r="AF201" i="19"/>
  <c r="AE201" i="19"/>
  <c r="AD201" i="19"/>
  <c r="AC201" i="19"/>
  <c r="AB201" i="19"/>
  <c r="AA201" i="19"/>
  <c r="Z201" i="19"/>
  <c r="Y201" i="19"/>
  <c r="X201" i="19"/>
  <c r="W201" i="19"/>
  <c r="V201" i="19"/>
  <c r="U201" i="19"/>
  <c r="L201" i="19"/>
  <c r="J201" i="19"/>
  <c r="C201" i="19"/>
  <c r="D201" i="19" s="1"/>
  <c r="AU200" i="19"/>
  <c r="AT200" i="19"/>
  <c r="AS200" i="19"/>
  <c r="AR200" i="19"/>
  <c r="AQ200" i="19"/>
  <c r="AP200" i="19"/>
  <c r="AO200" i="19"/>
  <c r="AN200" i="19"/>
  <c r="AM200" i="19"/>
  <c r="AL200" i="19"/>
  <c r="AK200" i="19"/>
  <c r="AJ200" i="19"/>
  <c r="AI200" i="19"/>
  <c r="AH200" i="19"/>
  <c r="AG200" i="19"/>
  <c r="AF200" i="19"/>
  <c r="AE200" i="19"/>
  <c r="AD200" i="19"/>
  <c r="AC200" i="19"/>
  <c r="AB200" i="19"/>
  <c r="AA200" i="19"/>
  <c r="Z200" i="19"/>
  <c r="Y200" i="19"/>
  <c r="X200" i="19"/>
  <c r="W200" i="19"/>
  <c r="V200" i="19"/>
  <c r="U200" i="19"/>
  <c r="L200" i="19"/>
  <c r="J200" i="19"/>
  <c r="C200" i="19"/>
  <c r="D200" i="19" s="1"/>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L199" i="19"/>
  <c r="J199" i="19"/>
  <c r="C199" i="19"/>
  <c r="D199" i="19" s="1"/>
  <c r="AU198" i="19"/>
  <c r="AT198" i="19"/>
  <c r="AS198" i="19"/>
  <c r="AR198" i="19"/>
  <c r="AQ198" i="19"/>
  <c r="AP198" i="19"/>
  <c r="AO198" i="19"/>
  <c r="AN198" i="19"/>
  <c r="AM198" i="19"/>
  <c r="AL198" i="19"/>
  <c r="AK198" i="19"/>
  <c r="AJ198" i="19"/>
  <c r="AI198" i="19"/>
  <c r="AH198" i="19"/>
  <c r="AG198" i="19"/>
  <c r="AF198" i="19"/>
  <c r="AE198" i="19"/>
  <c r="AD198" i="19"/>
  <c r="AC198" i="19"/>
  <c r="AB198" i="19"/>
  <c r="AA198" i="19"/>
  <c r="Z198" i="19"/>
  <c r="Y198" i="19"/>
  <c r="X198" i="19"/>
  <c r="W198" i="19"/>
  <c r="V198" i="19"/>
  <c r="U198" i="19"/>
  <c r="L198" i="19"/>
  <c r="J198" i="19"/>
  <c r="C198" i="19"/>
  <c r="D198" i="19" s="1"/>
  <c r="AU197" i="19"/>
  <c r="AT197" i="19"/>
  <c r="AS197" i="19"/>
  <c r="AR197" i="19"/>
  <c r="AQ197" i="19"/>
  <c r="AP197" i="19"/>
  <c r="AO197" i="19"/>
  <c r="AN197" i="19"/>
  <c r="AM197" i="19"/>
  <c r="AL197" i="19"/>
  <c r="AK197" i="19"/>
  <c r="AJ197" i="19"/>
  <c r="AI197" i="19"/>
  <c r="AH197" i="19"/>
  <c r="AG197" i="19"/>
  <c r="AF197" i="19"/>
  <c r="AE197" i="19"/>
  <c r="AD197" i="19"/>
  <c r="AC197" i="19"/>
  <c r="AB197" i="19"/>
  <c r="AA197" i="19"/>
  <c r="Z197" i="19"/>
  <c r="Y197" i="19"/>
  <c r="X197" i="19"/>
  <c r="W197" i="19"/>
  <c r="V197" i="19"/>
  <c r="U197" i="19"/>
  <c r="L197" i="19"/>
  <c r="J197" i="19"/>
  <c r="C197" i="19"/>
  <c r="D197" i="19" s="1"/>
  <c r="AU196" i="19"/>
  <c r="AT196" i="19"/>
  <c r="AS196" i="19"/>
  <c r="AR196" i="19"/>
  <c r="AQ196" i="19"/>
  <c r="AP196" i="19"/>
  <c r="AO196" i="19"/>
  <c r="AN196" i="19"/>
  <c r="AM196" i="19"/>
  <c r="AL196" i="19"/>
  <c r="AK196" i="19"/>
  <c r="AJ196" i="19"/>
  <c r="AI196" i="19"/>
  <c r="AH196" i="19"/>
  <c r="AG196" i="19"/>
  <c r="AF196" i="19"/>
  <c r="AE196" i="19"/>
  <c r="AD196" i="19"/>
  <c r="AC196" i="19"/>
  <c r="AB196" i="19"/>
  <c r="AA196" i="19"/>
  <c r="Z196" i="19"/>
  <c r="Y196" i="19"/>
  <c r="X196" i="19"/>
  <c r="W196" i="19"/>
  <c r="V196" i="19"/>
  <c r="U196" i="19"/>
  <c r="L196" i="19"/>
  <c r="J196" i="19"/>
  <c r="C196" i="19"/>
  <c r="D196" i="19" s="1"/>
  <c r="AU195" i="19"/>
  <c r="AT195" i="19"/>
  <c r="AS195" i="19"/>
  <c r="AR195" i="19"/>
  <c r="AQ195" i="19"/>
  <c r="AP195" i="19"/>
  <c r="AO195" i="19"/>
  <c r="AN195" i="19"/>
  <c r="AM195" i="19"/>
  <c r="AL195" i="19"/>
  <c r="AK195" i="19"/>
  <c r="AJ195" i="19"/>
  <c r="AI195" i="19"/>
  <c r="AH195" i="19"/>
  <c r="AG195" i="19"/>
  <c r="AF195" i="19"/>
  <c r="AE195" i="19"/>
  <c r="AD195" i="19"/>
  <c r="AC195" i="19"/>
  <c r="AB195" i="19"/>
  <c r="AA195" i="19"/>
  <c r="Z195" i="19"/>
  <c r="Y195" i="19"/>
  <c r="X195" i="19"/>
  <c r="W195" i="19"/>
  <c r="V195" i="19"/>
  <c r="U195" i="19"/>
  <c r="L195" i="19"/>
  <c r="J195" i="19"/>
  <c r="C195" i="19"/>
  <c r="D195" i="19" s="1"/>
  <c r="AU194" i="19"/>
  <c r="AT194" i="19"/>
  <c r="AS194" i="19"/>
  <c r="AR194" i="19"/>
  <c r="AQ194" i="19"/>
  <c r="AP194" i="19"/>
  <c r="AO194" i="19"/>
  <c r="AN194" i="19"/>
  <c r="AM194" i="19"/>
  <c r="AL194" i="19"/>
  <c r="AK194" i="19"/>
  <c r="AJ194" i="19"/>
  <c r="AI194" i="19"/>
  <c r="AH194" i="19"/>
  <c r="AG194" i="19"/>
  <c r="AF194" i="19"/>
  <c r="AE194" i="19"/>
  <c r="AD194" i="19"/>
  <c r="AC194" i="19"/>
  <c r="AB194" i="19"/>
  <c r="AA194" i="19"/>
  <c r="Z194" i="19"/>
  <c r="Y194" i="19"/>
  <c r="X194" i="19"/>
  <c r="W194" i="19"/>
  <c r="V194" i="19"/>
  <c r="U194" i="19"/>
  <c r="L194" i="19"/>
  <c r="J194" i="19"/>
  <c r="C194" i="19"/>
  <c r="D194" i="19" s="1"/>
  <c r="AU193" i="19"/>
  <c r="AT193" i="19"/>
  <c r="AS193" i="19"/>
  <c r="AR193" i="19"/>
  <c r="AQ193" i="19"/>
  <c r="AP193" i="19"/>
  <c r="AO193" i="19"/>
  <c r="AN193" i="19"/>
  <c r="AM193" i="19"/>
  <c r="AL193" i="19"/>
  <c r="AK193" i="19"/>
  <c r="AJ193" i="19"/>
  <c r="AI193" i="19"/>
  <c r="AH193" i="19"/>
  <c r="AG193" i="19"/>
  <c r="AF193" i="19"/>
  <c r="AE193" i="19"/>
  <c r="AD193" i="19"/>
  <c r="AC193" i="19"/>
  <c r="AB193" i="19"/>
  <c r="AA193" i="19"/>
  <c r="Z193" i="19"/>
  <c r="Y193" i="19"/>
  <c r="X193" i="19"/>
  <c r="W193" i="19"/>
  <c r="V193" i="19"/>
  <c r="U193" i="19"/>
  <c r="L193" i="19"/>
  <c r="J193" i="19"/>
  <c r="C193" i="19"/>
  <c r="D193" i="19" s="1"/>
  <c r="AU192" i="19"/>
  <c r="AT192" i="19"/>
  <c r="AS192" i="19"/>
  <c r="AR192" i="19"/>
  <c r="AQ192" i="19"/>
  <c r="AP192" i="19"/>
  <c r="AO192" i="19"/>
  <c r="AN192" i="19"/>
  <c r="AM192" i="19"/>
  <c r="AL192" i="19"/>
  <c r="AK192" i="19"/>
  <c r="AJ192" i="19"/>
  <c r="AI192" i="19"/>
  <c r="AH192" i="19"/>
  <c r="AG192" i="19"/>
  <c r="AF192" i="19"/>
  <c r="AE192" i="19"/>
  <c r="AD192" i="19"/>
  <c r="AC192" i="19"/>
  <c r="AB192" i="19"/>
  <c r="AA192" i="19"/>
  <c r="Z192" i="19"/>
  <c r="Y192" i="19"/>
  <c r="X192" i="19"/>
  <c r="W192" i="19"/>
  <c r="V192" i="19"/>
  <c r="U192" i="19"/>
  <c r="L192" i="19"/>
  <c r="J192" i="19"/>
  <c r="C192" i="19"/>
  <c r="D192" i="19" s="1"/>
  <c r="AU191" i="19"/>
  <c r="AT191" i="19"/>
  <c r="AS191" i="19"/>
  <c r="AR191" i="19"/>
  <c r="AQ191" i="19"/>
  <c r="AP191" i="19"/>
  <c r="AO191" i="19"/>
  <c r="AN191" i="19"/>
  <c r="AM191" i="19"/>
  <c r="AL191" i="19"/>
  <c r="AK191" i="19"/>
  <c r="AJ191" i="19"/>
  <c r="AI191" i="19"/>
  <c r="AH191" i="19"/>
  <c r="AG191" i="19"/>
  <c r="AF191" i="19"/>
  <c r="AE191" i="19"/>
  <c r="AD191" i="19"/>
  <c r="AC191" i="19"/>
  <c r="AB191" i="19"/>
  <c r="AA191" i="19"/>
  <c r="Z191" i="19"/>
  <c r="Y191" i="19"/>
  <c r="X191" i="19"/>
  <c r="W191" i="19"/>
  <c r="V191" i="19"/>
  <c r="U191" i="19"/>
  <c r="L191" i="19"/>
  <c r="J191" i="19"/>
  <c r="C191" i="19"/>
  <c r="D191" i="19" s="1"/>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L190" i="19"/>
  <c r="J190" i="19"/>
  <c r="C190" i="19"/>
  <c r="D190" i="19" s="1"/>
  <c r="AU189" i="19"/>
  <c r="AT189" i="19"/>
  <c r="AS189" i="19"/>
  <c r="AR189" i="19"/>
  <c r="AQ189" i="19"/>
  <c r="AP189" i="19"/>
  <c r="AO189" i="19"/>
  <c r="AN189" i="19"/>
  <c r="AM189" i="19"/>
  <c r="AL189" i="19"/>
  <c r="AK189" i="19"/>
  <c r="AJ189" i="19"/>
  <c r="AI189" i="19"/>
  <c r="AH189" i="19"/>
  <c r="AG189" i="19"/>
  <c r="AF189" i="19"/>
  <c r="AE189" i="19"/>
  <c r="AD189" i="19"/>
  <c r="AC189" i="19"/>
  <c r="AB189" i="19"/>
  <c r="AA189" i="19"/>
  <c r="Z189" i="19"/>
  <c r="Y189" i="19"/>
  <c r="X189" i="19"/>
  <c r="W189" i="19"/>
  <c r="V189" i="19"/>
  <c r="U189" i="19"/>
  <c r="L189" i="19"/>
  <c r="J189" i="19"/>
  <c r="C189" i="19"/>
  <c r="D189" i="19" s="1"/>
  <c r="AU188" i="19"/>
  <c r="AT188" i="19"/>
  <c r="AS188" i="19"/>
  <c r="AR188" i="19"/>
  <c r="AQ188" i="19"/>
  <c r="AP188" i="19"/>
  <c r="AO188" i="19"/>
  <c r="AN188" i="19"/>
  <c r="AM188" i="19"/>
  <c r="AL188" i="19"/>
  <c r="AK188" i="19"/>
  <c r="AJ188" i="19"/>
  <c r="AI188" i="19"/>
  <c r="AH188" i="19"/>
  <c r="AG188" i="19"/>
  <c r="AF188" i="19"/>
  <c r="AE188" i="19"/>
  <c r="AD188" i="19"/>
  <c r="AC188" i="19"/>
  <c r="AB188" i="19"/>
  <c r="AA188" i="19"/>
  <c r="Z188" i="19"/>
  <c r="Y188" i="19"/>
  <c r="X188" i="19"/>
  <c r="W188" i="19"/>
  <c r="V188" i="19"/>
  <c r="U188" i="19"/>
  <c r="L188" i="19"/>
  <c r="J188" i="19"/>
  <c r="C188" i="19"/>
  <c r="D188" i="19" s="1"/>
  <c r="AU187" i="19"/>
  <c r="AT187" i="19"/>
  <c r="AS187" i="19"/>
  <c r="AR187" i="19"/>
  <c r="AQ187" i="19"/>
  <c r="AP187" i="19"/>
  <c r="AO187" i="19"/>
  <c r="AN187" i="19"/>
  <c r="AM187" i="19"/>
  <c r="AL187" i="19"/>
  <c r="AK187" i="19"/>
  <c r="AJ187" i="19"/>
  <c r="AI187" i="19"/>
  <c r="AH187" i="19"/>
  <c r="AG187" i="19"/>
  <c r="AF187" i="19"/>
  <c r="AE187" i="19"/>
  <c r="AD187" i="19"/>
  <c r="AC187" i="19"/>
  <c r="AB187" i="19"/>
  <c r="AA187" i="19"/>
  <c r="Z187" i="19"/>
  <c r="Y187" i="19"/>
  <c r="X187" i="19"/>
  <c r="W187" i="19"/>
  <c r="V187" i="19"/>
  <c r="U187" i="19"/>
  <c r="L187" i="19"/>
  <c r="J187" i="19"/>
  <c r="C187" i="19"/>
  <c r="D187" i="19" s="1"/>
  <c r="AU186" i="19"/>
  <c r="AT186" i="19"/>
  <c r="AS186" i="19"/>
  <c r="AR186" i="19"/>
  <c r="AQ186" i="19"/>
  <c r="AP186" i="19"/>
  <c r="AO186" i="19"/>
  <c r="AN186" i="19"/>
  <c r="AM186" i="19"/>
  <c r="AL186" i="19"/>
  <c r="AK186" i="19"/>
  <c r="AJ186" i="19"/>
  <c r="AI186" i="19"/>
  <c r="AH186" i="19"/>
  <c r="AG186" i="19"/>
  <c r="AF186" i="19"/>
  <c r="AE186" i="19"/>
  <c r="AD186" i="19"/>
  <c r="AC186" i="19"/>
  <c r="AB186" i="19"/>
  <c r="AA186" i="19"/>
  <c r="Z186" i="19"/>
  <c r="Y186" i="19"/>
  <c r="X186" i="19"/>
  <c r="W186" i="19"/>
  <c r="V186" i="19"/>
  <c r="U186" i="19"/>
  <c r="L186" i="19"/>
  <c r="J186" i="19"/>
  <c r="C186" i="19"/>
  <c r="D186" i="19" s="1"/>
  <c r="AU185" i="19"/>
  <c r="AT185" i="19"/>
  <c r="AS185" i="19"/>
  <c r="AR185" i="19"/>
  <c r="AQ185" i="19"/>
  <c r="AP185" i="19"/>
  <c r="AO185" i="19"/>
  <c r="AN185" i="19"/>
  <c r="AM185" i="19"/>
  <c r="AL185" i="19"/>
  <c r="AK185" i="19"/>
  <c r="AJ185" i="19"/>
  <c r="AI185" i="19"/>
  <c r="AH185" i="19"/>
  <c r="AG185" i="19"/>
  <c r="AF185" i="19"/>
  <c r="AE185" i="19"/>
  <c r="AD185" i="19"/>
  <c r="AC185" i="19"/>
  <c r="AB185" i="19"/>
  <c r="AA185" i="19"/>
  <c r="Z185" i="19"/>
  <c r="Y185" i="19"/>
  <c r="X185" i="19"/>
  <c r="W185" i="19"/>
  <c r="V185" i="19"/>
  <c r="U185" i="19"/>
  <c r="L185" i="19"/>
  <c r="J185" i="19"/>
  <c r="C185" i="19"/>
  <c r="D185" i="19" s="1"/>
  <c r="AU184" i="19"/>
  <c r="AT184" i="19"/>
  <c r="AS184" i="19"/>
  <c r="AR184" i="19"/>
  <c r="AQ184" i="19"/>
  <c r="AP184" i="19"/>
  <c r="AO184" i="19"/>
  <c r="AN184" i="19"/>
  <c r="AM184" i="19"/>
  <c r="AL184" i="19"/>
  <c r="AK184" i="19"/>
  <c r="AJ184" i="19"/>
  <c r="AI184" i="19"/>
  <c r="AH184" i="19"/>
  <c r="AG184" i="19"/>
  <c r="AF184" i="19"/>
  <c r="AE184" i="19"/>
  <c r="AD184" i="19"/>
  <c r="AC184" i="19"/>
  <c r="AB184" i="19"/>
  <c r="AA184" i="19"/>
  <c r="Z184" i="19"/>
  <c r="Y184" i="19"/>
  <c r="X184" i="19"/>
  <c r="W184" i="19"/>
  <c r="V184" i="19"/>
  <c r="U184" i="19"/>
  <c r="L184" i="19"/>
  <c r="J184" i="19"/>
  <c r="C184" i="19"/>
  <c r="D184" i="19" s="1"/>
  <c r="AU183" i="19"/>
  <c r="AT183" i="19"/>
  <c r="AS183" i="19"/>
  <c r="AR183" i="19"/>
  <c r="AQ183" i="19"/>
  <c r="AP183" i="19"/>
  <c r="AO183" i="19"/>
  <c r="AN183" i="19"/>
  <c r="AM183" i="19"/>
  <c r="AL183" i="19"/>
  <c r="AK183" i="19"/>
  <c r="AJ183" i="19"/>
  <c r="AI183" i="19"/>
  <c r="AH183" i="19"/>
  <c r="AG183" i="19"/>
  <c r="AF183" i="19"/>
  <c r="AE183" i="19"/>
  <c r="AD183" i="19"/>
  <c r="AC183" i="19"/>
  <c r="AB183" i="19"/>
  <c r="AA183" i="19"/>
  <c r="Z183" i="19"/>
  <c r="Y183" i="19"/>
  <c r="X183" i="19"/>
  <c r="W183" i="19"/>
  <c r="V183" i="19"/>
  <c r="U183" i="19"/>
  <c r="L183" i="19"/>
  <c r="J183" i="19"/>
  <c r="C183" i="19"/>
  <c r="D183" i="19" s="1"/>
  <c r="AU182" i="19"/>
  <c r="AT182" i="19"/>
  <c r="AS182" i="19"/>
  <c r="AR182" i="19"/>
  <c r="AQ182" i="19"/>
  <c r="AP182" i="19"/>
  <c r="AO182" i="19"/>
  <c r="AN182" i="19"/>
  <c r="AM182" i="19"/>
  <c r="AL182" i="19"/>
  <c r="AK182" i="19"/>
  <c r="AJ182" i="19"/>
  <c r="AI182" i="19"/>
  <c r="AH182" i="19"/>
  <c r="AG182" i="19"/>
  <c r="AF182" i="19"/>
  <c r="AE182" i="19"/>
  <c r="AD182" i="19"/>
  <c r="AC182" i="19"/>
  <c r="AB182" i="19"/>
  <c r="AA182" i="19"/>
  <c r="Z182" i="19"/>
  <c r="Y182" i="19"/>
  <c r="X182" i="19"/>
  <c r="W182" i="19"/>
  <c r="V182" i="19"/>
  <c r="U182" i="19"/>
  <c r="L182" i="19"/>
  <c r="J182" i="19"/>
  <c r="C182" i="19"/>
  <c r="D182" i="19" s="1"/>
  <c r="AU181" i="19"/>
  <c r="AT181" i="19"/>
  <c r="AS181" i="19"/>
  <c r="AR181" i="19"/>
  <c r="AQ181" i="19"/>
  <c r="AP181" i="19"/>
  <c r="AO181" i="19"/>
  <c r="AN181" i="19"/>
  <c r="AM181" i="19"/>
  <c r="AL181" i="19"/>
  <c r="AK181" i="19"/>
  <c r="AJ181" i="19"/>
  <c r="AI181" i="19"/>
  <c r="AH181" i="19"/>
  <c r="AG181" i="19"/>
  <c r="AF181" i="19"/>
  <c r="AE181" i="19"/>
  <c r="AD181" i="19"/>
  <c r="AC181" i="19"/>
  <c r="AB181" i="19"/>
  <c r="AA181" i="19"/>
  <c r="Z181" i="19"/>
  <c r="Y181" i="19"/>
  <c r="X181" i="19"/>
  <c r="W181" i="19"/>
  <c r="V181" i="19"/>
  <c r="U181" i="19"/>
  <c r="L181" i="19"/>
  <c r="J181" i="19"/>
  <c r="C181" i="19"/>
  <c r="D181" i="19" s="1"/>
  <c r="AU180" i="19"/>
  <c r="AT180" i="19"/>
  <c r="AS180" i="19"/>
  <c r="AR180" i="19"/>
  <c r="AQ180" i="19"/>
  <c r="AP180" i="19"/>
  <c r="AO180" i="19"/>
  <c r="AN180" i="19"/>
  <c r="AM180" i="19"/>
  <c r="AL180" i="19"/>
  <c r="AK180" i="19"/>
  <c r="AJ180" i="19"/>
  <c r="AI180" i="19"/>
  <c r="AH180" i="19"/>
  <c r="AG180" i="19"/>
  <c r="AF180" i="19"/>
  <c r="AE180" i="19"/>
  <c r="AD180" i="19"/>
  <c r="AC180" i="19"/>
  <c r="AB180" i="19"/>
  <c r="AA180" i="19"/>
  <c r="Z180" i="19"/>
  <c r="Y180" i="19"/>
  <c r="X180" i="19"/>
  <c r="W180" i="19"/>
  <c r="V180" i="19"/>
  <c r="U180" i="19"/>
  <c r="L180" i="19"/>
  <c r="J180" i="19"/>
  <c r="C180" i="19"/>
  <c r="D180" i="19" s="1"/>
  <c r="AU179" i="19"/>
  <c r="AT179" i="19"/>
  <c r="AS179" i="19"/>
  <c r="AR179" i="19"/>
  <c r="AQ179" i="19"/>
  <c r="AP179" i="19"/>
  <c r="AO179" i="19"/>
  <c r="AN179" i="19"/>
  <c r="AM179" i="19"/>
  <c r="AL179" i="19"/>
  <c r="AK179" i="19"/>
  <c r="AJ179" i="19"/>
  <c r="AI179" i="19"/>
  <c r="AH179" i="19"/>
  <c r="AG179" i="19"/>
  <c r="AF179" i="19"/>
  <c r="AE179" i="19"/>
  <c r="AD179" i="19"/>
  <c r="AC179" i="19"/>
  <c r="AB179" i="19"/>
  <c r="AA179" i="19"/>
  <c r="Z179" i="19"/>
  <c r="Y179" i="19"/>
  <c r="X179" i="19"/>
  <c r="W179" i="19"/>
  <c r="V179" i="19"/>
  <c r="U179" i="19"/>
  <c r="L179" i="19"/>
  <c r="J179" i="19"/>
  <c r="C179" i="19"/>
  <c r="D179" i="19" s="1"/>
  <c r="AU178" i="19"/>
  <c r="AT178" i="19"/>
  <c r="AS178" i="19"/>
  <c r="AR178" i="19"/>
  <c r="AQ178" i="19"/>
  <c r="AP178" i="19"/>
  <c r="AO178" i="19"/>
  <c r="AN178" i="19"/>
  <c r="AM178" i="19"/>
  <c r="AL178" i="19"/>
  <c r="AK178" i="19"/>
  <c r="AJ178" i="19"/>
  <c r="AI178" i="19"/>
  <c r="AH178" i="19"/>
  <c r="AG178" i="19"/>
  <c r="AF178" i="19"/>
  <c r="AE178" i="19"/>
  <c r="AD178" i="19"/>
  <c r="AC178" i="19"/>
  <c r="AB178" i="19"/>
  <c r="AA178" i="19"/>
  <c r="Z178" i="19"/>
  <c r="Y178" i="19"/>
  <c r="X178" i="19"/>
  <c r="W178" i="19"/>
  <c r="V178" i="19"/>
  <c r="U178" i="19"/>
  <c r="L178" i="19"/>
  <c r="J178" i="19"/>
  <c r="C178" i="19"/>
  <c r="D178" i="19" s="1"/>
  <c r="AU177" i="19"/>
  <c r="AT177" i="19"/>
  <c r="AS177" i="19"/>
  <c r="AR177" i="19"/>
  <c r="AQ177" i="19"/>
  <c r="AP177" i="19"/>
  <c r="AO177" i="19"/>
  <c r="AN177" i="19"/>
  <c r="AM177" i="19"/>
  <c r="AL177" i="19"/>
  <c r="AK177" i="19"/>
  <c r="AJ177" i="19"/>
  <c r="AI177" i="19"/>
  <c r="AH177" i="19"/>
  <c r="AG177" i="19"/>
  <c r="AF177" i="19"/>
  <c r="AE177" i="19"/>
  <c r="AD177" i="19"/>
  <c r="AC177" i="19"/>
  <c r="AB177" i="19"/>
  <c r="AA177" i="19"/>
  <c r="Z177" i="19"/>
  <c r="Y177" i="19"/>
  <c r="X177" i="19"/>
  <c r="W177" i="19"/>
  <c r="V177" i="19"/>
  <c r="U177" i="19"/>
  <c r="L177" i="19"/>
  <c r="J177" i="19"/>
  <c r="C177" i="19"/>
  <c r="D177" i="19" s="1"/>
  <c r="AU176" i="19"/>
  <c r="AT176" i="19"/>
  <c r="AS176" i="19"/>
  <c r="AR176" i="19"/>
  <c r="AQ176" i="19"/>
  <c r="AP176" i="19"/>
  <c r="AO176" i="19"/>
  <c r="AN176" i="19"/>
  <c r="AM176" i="19"/>
  <c r="AL176" i="19"/>
  <c r="AK176" i="19"/>
  <c r="AJ176" i="19"/>
  <c r="AI176" i="19"/>
  <c r="AH176" i="19"/>
  <c r="AG176" i="19"/>
  <c r="AF176" i="19"/>
  <c r="AE176" i="19"/>
  <c r="AD176" i="19"/>
  <c r="AC176" i="19"/>
  <c r="AB176" i="19"/>
  <c r="AA176" i="19"/>
  <c r="Z176" i="19"/>
  <c r="Y176" i="19"/>
  <c r="X176" i="19"/>
  <c r="W176" i="19"/>
  <c r="V176" i="19"/>
  <c r="U176" i="19"/>
  <c r="L176" i="19"/>
  <c r="J176" i="19"/>
  <c r="C176" i="19"/>
  <c r="D176" i="19" s="1"/>
  <c r="AU175" i="19"/>
  <c r="AT175" i="19"/>
  <c r="AS175" i="19"/>
  <c r="AR175" i="19"/>
  <c r="AQ175" i="19"/>
  <c r="AP175" i="19"/>
  <c r="AO175" i="19"/>
  <c r="AN175" i="19"/>
  <c r="AM175" i="19"/>
  <c r="AL175" i="19"/>
  <c r="AK175" i="19"/>
  <c r="AJ175" i="19"/>
  <c r="AI175" i="19"/>
  <c r="AH175" i="19"/>
  <c r="AG175" i="19"/>
  <c r="AF175" i="19"/>
  <c r="AE175" i="19"/>
  <c r="AD175" i="19"/>
  <c r="AC175" i="19"/>
  <c r="AB175" i="19"/>
  <c r="AA175" i="19"/>
  <c r="Z175" i="19"/>
  <c r="Y175" i="19"/>
  <c r="X175" i="19"/>
  <c r="W175" i="19"/>
  <c r="V175" i="19"/>
  <c r="U175" i="19"/>
  <c r="L175" i="19"/>
  <c r="J175" i="19"/>
  <c r="C175" i="19"/>
  <c r="D175" i="19" s="1"/>
  <c r="AU174" i="19"/>
  <c r="AT174" i="19"/>
  <c r="AS174" i="19"/>
  <c r="AR174" i="19"/>
  <c r="AQ174" i="19"/>
  <c r="AP174" i="19"/>
  <c r="AO174" i="19"/>
  <c r="AN174" i="19"/>
  <c r="AM174" i="19"/>
  <c r="AL174" i="19"/>
  <c r="AK174" i="19"/>
  <c r="AJ174" i="19"/>
  <c r="AI174" i="19"/>
  <c r="AH174" i="19"/>
  <c r="AG174" i="19"/>
  <c r="AF174" i="19"/>
  <c r="AE174" i="19"/>
  <c r="AD174" i="19"/>
  <c r="AC174" i="19"/>
  <c r="AB174" i="19"/>
  <c r="AA174" i="19"/>
  <c r="Z174" i="19"/>
  <c r="Y174" i="19"/>
  <c r="X174" i="19"/>
  <c r="W174" i="19"/>
  <c r="V174" i="19"/>
  <c r="U174" i="19"/>
  <c r="L174" i="19"/>
  <c r="J174" i="19"/>
  <c r="C174" i="19"/>
  <c r="D174" i="19" s="1"/>
  <c r="AU173" i="19"/>
  <c r="AT173" i="19"/>
  <c r="AS173" i="19"/>
  <c r="AR173" i="19"/>
  <c r="AQ173" i="19"/>
  <c r="AP173" i="19"/>
  <c r="AO173" i="19"/>
  <c r="AN173" i="19"/>
  <c r="AM173" i="19"/>
  <c r="AL173" i="19"/>
  <c r="AK173" i="19"/>
  <c r="AJ173" i="19"/>
  <c r="AI173" i="19"/>
  <c r="AH173" i="19"/>
  <c r="AG173" i="19"/>
  <c r="AF173" i="19"/>
  <c r="AE173" i="19"/>
  <c r="AD173" i="19"/>
  <c r="AC173" i="19"/>
  <c r="AB173" i="19"/>
  <c r="AA173" i="19"/>
  <c r="Z173" i="19"/>
  <c r="Y173" i="19"/>
  <c r="X173" i="19"/>
  <c r="W173" i="19"/>
  <c r="V173" i="19"/>
  <c r="U173" i="19"/>
  <c r="L173" i="19"/>
  <c r="J173" i="19"/>
  <c r="C173" i="19"/>
  <c r="D173" i="19" s="1"/>
  <c r="AU172" i="19"/>
  <c r="AT172" i="19"/>
  <c r="AS172" i="19"/>
  <c r="AR172" i="19"/>
  <c r="AQ172" i="19"/>
  <c r="AP172" i="19"/>
  <c r="AO172" i="19"/>
  <c r="AN172" i="19"/>
  <c r="AM172" i="19"/>
  <c r="AL172" i="19"/>
  <c r="AK172" i="19"/>
  <c r="AJ172" i="19"/>
  <c r="AI172" i="19"/>
  <c r="AH172" i="19"/>
  <c r="AG172" i="19"/>
  <c r="AF172" i="19"/>
  <c r="AE172" i="19"/>
  <c r="AD172" i="19"/>
  <c r="AC172" i="19"/>
  <c r="AB172" i="19"/>
  <c r="AA172" i="19"/>
  <c r="Z172" i="19"/>
  <c r="Y172" i="19"/>
  <c r="X172" i="19"/>
  <c r="W172" i="19"/>
  <c r="V172" i="19"/>
  <c r="U172" i="19"/>
  <c r="L172" i="19"/>
  <c r="J172" i="19"/>
  <c r="C172" i="19"/>
  <c r="D172" i="19" s="1"/>
  <c r="AU171" i="19"/>
  <c r="AT171" i="19"/>
  <c r="AS171" i="19"/>
  <c r="AR171" i="19"/>
  <c r="AQ171" i="19"/>
  <c r="AP171" i="19"/>
  <c r="AO171" i="19"/>
  <c r="AN171" i="19"/>
  <c r="AM171" i="19"/>
  <c r="AL171" i="19"/>
  <c r="AK171" i="19"/>
  <c r="AJ171" i="19"/>
  <c r="AI171" i="19"/>
  <c r="AH171" i="19"/>
  <c r="AG171" i="19"/>
  <c r="AF171" i="19"/>
  <c r="AE171" i="19"/>
  <c r="AD171" i="19"/>
  <c r="AC171" i="19"/>
  <c r="AB171" i="19"/>
  <c r="AA171" i="19"/>
  <c r="Z171" i="19"/>
  <c r="Y171" i="19"/>
  <c r="X171" i="19"/>
  <c r="W171" i="19"/>
  <c r="V171" i="19"/>
  <c r="U171" i="19"/>
  <c r="L171" i="19"/>
  <c r="J171" i="19"/>
  <c r="C171" i="19"/>
  <c r="D171" i="19" s="1"/>
  <c r="AU170" i="19"/>
  <c r="AT170" i="19"/>
  <c r="AS170" i="19"/>
  <c r="AR170" i="19"/>
  <c r="AQ170" i="19"/>
  <c r="AP170" i="19"/>
  <c r="AO170" i="19"/>
  <c r="AN170" i="19"/>
  <c r="AM170" i="19"/>
  <c r="AL170" i="19"/>
  <c r="AK170" i="19"/>
  <c r="AJ170" i="19"/>
  <c r="AI170" i="19"/>
  <c r="AH170" i="19"/>
  <c r="AG170" i="19"/>
  <c r="AF170" i="19"/>
  <c r="AE170" i="19"/>
  <c r="AD170" i="19"/>
  <c r="AC170" i="19"/>
  <c r="AB170" i="19"/>
  <c r="AA170" i="19"/>
  <c r="Z170" i="19"/>
  <c r="Y170" i="19"/>
  <c r="X170" i="19"/>
  <c r="W170" i="19"/>
  <c r="V170" i="19"/>
  <c r="U170" i="19"/>
  <c r="L170" i="19"/>
  <c r="J170" i="19"/>
  <c r="C170" i="19"/>
  <c r="D170" i="19" s="1"/>
  <c r="AU169" i="19"/>
  <c r="AT169" i="19"/>
  <c r="AS169" i="19"/>
  <c r="AR169" i="19"/>
  <c r="AQ169" i="19"/>
  <c r="AP169" i="19"/>
  <c r="AO169" i="19"/>
  <c r="AN169" i="19"/>
  <c r="AM169" i="19"/>
  <c r="AL169" i="19"/>
  <c r="AK169" i="19"/>
  <c r="AJ169" i="19"/>
  <c r="AI169" i="19"/>
  <c r="AH169" i="19"/>
  <c r="AG169" i="19"/>
  <c r="AF169" i="19"/>
  <c r="AE169" i="19"/>
  <c r="AD169" i="19"/>
  <c r="AC169" i="19"/>
  <c r="AB169" i="19"/>
  <c r="AA169" i="19"/>
  <c r="Z169" i="19"/>
  <c r="Y169" i="19"/>
  <c r="X169" i="19"/>
  <c r="W169" i="19"/>
  <c r="V169" i="19"/>
  <c r="U169" i="19"/>
  <c r="L169" i="19"/>
  <c r="J169" i="19"/>
  <c r="C169" i="19"/>
  <c r="D169" i="19" s="1"/>
  <c r="AU168" i="19"/>
  <c r="AT168" i="19"/>
  <c r="AS168" i="19"/>
  <c r="AR168" i="19"/>
  <c r="AQ168" i="19"/>
  <c r="AP168" i="19"/>
  <c r="AO168" i="19"/>
  <c r="AN168" i="19"/>
  <c r="AM168" i="19"/>
  <c r="AL168" i="19"/>
  <c r="AK168" i="19"/>
  <c r="AJ168" i="19"/>
  <c r="AI168" i="19"/>
  <c r="AH168" i="19"/>
  <c r="AG168" i="19"/>
  <c r="AF168" i="19"/>
  <c r="AE168" i="19"/>
  <c r="AD168" i="19"/>
  <c r="AC168" i="19"/>
  <c r="AB168" i="19"/>
  <c r="AA168" i="19"/>
  <c r="Z168" i="19"/>
  <c r="Y168" i="19"/>
  <c r="X168" i="19"/>
  <c r="W168" i="19"/>
  <c r="V168" i="19"/>
  <c r="U168" i="19"/>
  <c r="L168" i="19"/>
  <c r="J168" i="19"/>
  <c r="C168" i="19"/>
  <c r="D168" i="19" s="1"/>
  <c r="AU167" i="19"/>
  <c r="AT167" i="19"/>
  <c r="AS167" i="19"/>
  <c r="AR167" i="19"/>
  <c r="AQ167" i="19"/>
  <c r="AP167" i="19"/>
  <c r="AO167" i="19"/>
  <c r="AN167" i="19"/>
  <c r="AM167" i="19"/>
  <c r="AL167" i="19"/>
  <c r="AK167" i="19"/>
  <c r="AJ167" i="19"/>
  <c r="AI167" i="19"/>
  <c r="AH167" i="19"/>
  <c r="AG167" i="19"/>
  <c r="AF167" i="19"/>
  <c r="AE167" i="19"/>
  <c r="AD167" i="19"/>
  <c r="AC167" i="19"/>
  <c r="AB167" i="19"/>
  <c r="AA167" i="19"/>
  <c r="Z167" i="19"/>
  <c r="Y167" i="19"/>
  <c r="X167" i="19"/>
  <c r="W167" i="19"/>
  <c r="V167" i="19"/>
  <c r="U167" i="19"/>
  <c r="L167" i="19"/>
  <c r="J167" i="19"/>
  <c r="C167" i="19"/>
  <c r="D167" i="19" s="1"/>
  <c r="AU166" i="19"/>
  <c r="AT166" i="19"/>
  <c r="AS166" i="19"/>
  <c r="AR166" i="19"/>
  <c r="AQ166" i="19"/>
  <c r="AP166" i="19"/>
  <c r="AO166" i="19"/>
  <c r="AN166" i="19"/>
  <c r="AM166" i="19"/>
  <c r="AL166" i="19"/>
  <c r="AK166" i="19"/>
  <c r="AJ166" i="19"/>
  <c r="AI166" i="19"/>
  <c r="AH166" i="19"/>
  <c r="AG166" i="19"/>
  <c r="AF166" i="19"/>
  <c r="AE166" i="19"/>
  <c r="AD166" i="19"/>
  <c r="AC166" i="19"/>
  <c r="AB166" i="19"/>
  <c r="AA166" i="19"/>
  <c r="Z166" i="19"/>
  <c r="Y166" i="19"/>
  <c r="X166" i="19"/>
  <c r="W166" i="19"/>
  <c r="V166" i="19"/>
  <c r="U166" i="19"/>
  <c r="L166" i="19"/>
  <c r="J166" i="19"/>
  <c r="C166" i="19"/>
  <c r="D166" i="19" s="1"/>
  <c r="AU165" i="19"/>
  <c r="AT165" i="19"/>
  <c r="AS165" i="19"/>
  <c r="AR165" i="19"/>
  <c r="AQ165" i="19"/>
  <c r="AP165" i="19"/>
  <c r="AO165" i="19"/>
  <c r="AN165" i="19"/>
  <c r="AM165" i="19"/>
  <c r="AL165" i="19"/>
  <c r="AK165" i="19"/>
  <c r="AJ165" i="19"/>
  <c r="AI165" i="19"/>
  <c r="AH165" i="19"/>
  <c r="AG165" i="19"/>
  <c r="AF165" i="19"/>
  <c r="AE165" i="19"/>
  <c r="AD165" i="19"/>
  <c r="AC165" i="19"/>
  <c r="AB165" i="19"/>
  <c r="AA165" i="19"/>
  <c r="Z165" i="19"/>
  <c r="Y165" i="19"/>
  <c r="X165" i="19"/>
  <c r="W165" i="19"/>
  <c r="V165" i="19"/>
  <c r="U165" i="19"/>
  <c r="L165" i="19"/>
  <c r="J165" i="19"/>
  <c r="C165" i="19"/>
  <c r="D165" i="19" s="1"/>
  <c r="AU164" i="19"/>
  <c r="AT164" i="19"/>
  <c r="AS164" i="19"/>
  <c r="AR164" i="19"/>
  <c r="AQ164" i="19"/>
  <c r="AP164" i="19"/>
  <c r="AO164" i="19"/>
  <c r="AN164" i="19"/>
  <c r="AM164" i="19"/>
  <c r="AL164" i="19"/>
  <c r="AK164" i="19"/>
  <c r="AJ164" i="19"/>
  <c r="AI164" i="19"/>
  <c r="AH164" i="19"/>
  <c r="AG164" i="19"/>
  <c r="AF164" i="19"/>
  <c r="AE164" i="19"/>
  <c r="AD164" i="19"/>
  <c r="AC164" i="19"/>
  <c r="AB164" i="19"/>
  <c r="AA164" i="19"/>
  <c r="Z164" i="19"/>
  <c r="Y164" i="19"/>
  <c r="X164" i="19"/>
  <c r="W164" i="19"/>
  <c r="V164" i="19"/>
  <c r="U164" i="19"/>
  <c r="L164" i="19"/>
  <c r="J164" i="19"/>
  <c r="C164" i="19"/>
  <c r="D164" i="19" s="1"/>
  <c r="AU163" i="19"/>
  <c r="AT163" i="19"/>
  <c r="AS163" i="19"/>
  <c r="AR163" i="19"/>
  <c r="AQ163" i="19"/>
  <c r="AP163" i="19"/>
  <c r="AO163" i="19"/>
  <c r="AN163" i="19"/>
  <c r="AM163" i="19"/>
  <c r="AL163" i="19"/>
  <c r="AK163" i="19"/>
  <c r="AJ163" i="19"/>
  <c r="AI163" i="19"/>
  <c r="AH163" i="19"/>
  <c r="AG163" i="19"/>
  <c r="AF163" i="19"/>
  <c r="AE163" i="19"/>
  <c r="AD163" i="19"/>
  <c r="AC163" i="19"/>
  <c r="AB163" i="19"/>
  <c r="AA163" i="19"/>
  <c r="Z163" i="19"/>
  <c r="Y163" i="19"/>
  <c r="X163" i="19"/>
  <c r="W163" i="19"/>
  <c r="V163" i="19"/>
  <c r="U163" i="19"/>
  <c r="L163" i="19"/>
  <c r="J163" i="19"/>
  <c r="C163" i="19"/>
  <c r="D163" i="19" s="1"/>
  <c r="AU162" i="19"/>
  <c r="AT162" i="19"/>
  <c r="AS162" i="19"/>
  <c r="AR162" i="19"/>
  <c r="AQ162" i="19"/>
  <c r="AP162" i="19"/>
  <c r="AO162" i="19"/>
  <c r="AN162" i="19"/>
  <c r="AM162" i="19"/>
  <c r="AL162" i="19"/>
  <c r="AK162" i="19"/>
  <c r="AJ162" i="19"/>
  <c r="AI162" i="19"/>
  <c r="AH162" i="19"/>
  <c r="AG162" i="19"/>
  <c r="AF162" i="19"/>
  <c r="AE162" i="19"/>
  <c r="AD162" i="19"/>
  <c r="AC162" i="19"/>
  <c r="AB162" i="19"/>
  <c r="AA162" i="19"/>
  <c r="Z162" i="19"/>
  <c r="Y162" i="19"/>
  <c r="X162" i="19"/>
  <c r="W162" i="19"/>
  <c r="V162" i="19"/>
  <c r="U162" i="19"/>
  <c r="L162" i="19"/>
  <c r="J162" i="19"/>
  <c r="C162" i="19"/>
  <c r="D162" i="19" s="1"/>
  <c r="AU161" i="19"/>
  <c r="AT161" i="19"/>
  <c r="AS161" i="19"/>
  <c r="AR161" i="19"/>
  <c r="AQ161" i="19"/>
  <c r="AP161" i="19"/>
  <c r="AO161" i="19"/>
  <c r="AN161" i="19"/>
  <c r="AM161" i="19"/>
  <c r="AL161" i="19"/>
  <c r="AK161" i="19"/>
  <c r="AJ161" i="19"/>
  <c r="AI161" i="19"/>
  <c r="AH161" i="19"/>
  <c r="AG161" i="19"/>
  <c r="AF161" i="19"/>
  <c r="AE161" i="19"/>
  <c r="AD161" i="19"/>
  <c r="AC161" i="19"/>
  <c r="AB161" i="19"/>
  <c r="AA161" i="19"/>
  <c r="Z161" i="19"/>
  <c r="Y161" i="19"/>
  <c r="X161" i="19"/>
  <c r="W161" i="19"/>
  <c r="V161" i="19"/>
  <c r="U161" i="19"/>
  <c r="L161" i="19"/>
  <c r="J161" i="19"/>
  <c r="D161" i="19"/>
  <c r="C161" i="19"/>
  <c r="AU160" i="19"/>
  <c r="AT160" i="19"/>
  <c r="AS160" i="19"/>
  <c r="AR160" i="19"/>
  <c r="AQ160" i="19"/>
  <c r="AP160" i="19"/>
  <c r="AO160" i="19"/>
  <c r="AN160" i="19"/>
  <c r="AM160" i="19"/>
  <c r="AL160" i="19"/>
  <c r="AK160" i="19"/>
  <c r="AJ160" i="19"/>
  <c r="AI160" i="19"/>
  <c r="AH160" i="19"/>
  <c r="AG160" i="19"/>
  <c r="AF160" i="19"/>
  <c r="AE160" i="19"/>
  <c r="AD160" i="19"/>
  <c r="AC160" i="19"/>
  <c r="AB160" i="19"/>
  <c r="AA160" i="19"/>
  <c r="Z160" i="19"/>
  <c r="Y160" i="19"/>
  <c r="X160" i="19"/>
  <c r="W160" i="19"/>
  <c r="V160" i="19"/>
  <c r="U160" i="19"/>
  <c r="L160" i="19"/>
  <c r="J160" i="19"/>
  <c r="C160" i="19"/>
  <c r="D160" i="19" s="1"/>
  <c r="AU159" i="19"/>
  <c r="AT159" i="19"/>
  <c r="AS159" i="19"/>
  <c r="AR159" i="19"/>
  <c r="AQ159" i="19"/>
  <c r="AP159" i="19"/>
  <c r="AO159" i="19"/>
  <c r="AN159" i="19"/>
  <c r="AM159" i="19"/>
  <c r="AL159" i="19"/>
  <c r="AK159" i="19"/>
  <c r="AJ159" i="19"/>
  <c r="AI159" i="19"/>
  <c r="AH159" i="19"/>
  <c r="AG159" i="19"/>
  <c r="AF159" i="19"/>
  <c r="AE159" i="19"/>
  <c r="AD159" i="19"/>
  <c r="AC159" i="19"/>
  <c r="AB159" i="19"/>
  <c r="AA159" i="19"/>
  <c r="Z159" i="19"/>
  <c r="Y159" i="19"/>
  <c r="X159" i="19"/>
  <c r="W159" i="19"/>
  <c r="V159" i="19"/>
  <c r="U159" i="19"/>
  <c r="L159" i="19"/>
  <c r="J159" i="19"/>
  <c r="C159" i="19"/>
  <c r="D159" i="19" s="1"/>
  <c r="AU158" i="19"/>
  <c r="AT158" i="19"/>
  <c r="AS158" i="19"/>
  <c r="AR158" i="19"/>
  <c r="AQ158" i="19"/>
  <c r="AP158" i="19"/>
  <c r="AO158" i="19"/>
  <c r="AN158" i="19"/>
  <c r="AM158" i="19"/>
  <c r="AL158" i="19"/>
  <c r="AK158" i="19"/>
  <c r="AJ158" i="19"/>
  <c r="AI158" i="19"/>
  <c r="AH158" i="19"/>
  <c r="AG158" i="19"/>
  <c r="AF158" i="19"/>
  <c r="AE158" i="19"/>
  <c r="AD158" i="19"/>
  <c r="AC158" i="19"/>
  <c r="AB158" i="19"/>
  <c r="AA158" i="19"/>
  <c r="Z158" i="19"/>
  <c r="Y158" i="19"/>
  <c r="X158" i="19"/>
  <c r="W158" i="19"/>
  <c r="V158" i="19"/>
  <c r="U158" i="19"/>
  <c r="L158" i="19"/>
  <c r="J158" i="19"/>
  <c r="C158" i="19"/>
  <c r="D158" i="19" s="1"/>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L157" i="19"/>
  <c r="J157" i="19"/>
  <c r="C157" i="19"/>
  <c r="D157" i="19" s="1"/>
  <c r="AU156" i="19"/>
  <c r="AT156" i="19"/>
  <c r="AS156" i="19"/>
  <c r="AR156" i="19"/>
  <c r="AQ156" i="19"/>
  <c r="AP156" i="19"/>
  <c r="AO156" i="19"/>
  <c r="AN156" i="19"/>
  <c r="AM156" i="19"/>
  <c r="AL156" i="19"/>
  <c r="AK156" i="19"/>
  <c r="AJ156" i="19"/>
  <c r="AI156" i="19"/>
  <c r="AH156" i="19"/>
  <c r="AG156" i="19"/>
  <c r="AF156" i="19"/>
  <c r="AE156" i="19"/>
  <c r="AD156" i="19"/>
  <c r="AC156" i="19"/>
  <c r="AB156" i="19"/>
  <c r="AA156" i="19"/>
  <c r="Z156" i="19"/>
  <c r="Y156" i="19"/>
  <c r="X156" i="19"/>
  <c r="W156" i="19"/>
  <c r="V156" i="19"/>
  <c r="U156" i="19"/>
  <c r="L156" i="19"/>
  <c r="J156" i="19"/>
  <c r="C156" i="19"/>
  <c r="D156" i="19" s="1"/>
  <c r="AU155" i="19"/>
  <c r="AT155" i="19"/>
  <c r="AS155" i="19"/>
  <c r="AR155" i="19"/>
  <c r="AQ155" i="19"/>
  <c r="AP155" i="19"/>
  <c r="AO155" i="19"/>
  <c r="AN155" i="19"/>
  <c r="AM155" i="19"/>
  <c r="AL155" i="19"/>
  <c r="AK155" i="19"/>
  <c r="AJ155" i="19"/>
  <c r="AI155" i="19"/>
  <c r="AH155" i="19"/>
  <c r="AG155" i="19"/>
  <c r="AF155" i="19"/>
  <c r="AE155" i="19"/>
  <c r="AD155" i="19"/>
  <c r="AC155" i="19"/>
  <c r="AB155" i="19"/>
  <c r="AA155" i="19"/>
  <c r="Z155" i="19"/>
  <c r="Y155" i="19"/>
  <c r="X155" i="19"/>
  <c r="W155" i="19"/>
  <c r="V155" i="19"/>
  <c r="U155" i="19"/>
  <c r="L155" i="19"/>
  <c r="J155" i="19"/>
  <c r="C155" i="19"/>
  <c r="D155" i="19" s="1"/>
  <c r="AU154" i="19"/>
  <c r="AT154" i="19"/>
  <c r="AS154" i="19"/>
  <c r="AR154" i="19"/>
  <c r="AQ154" i="19"/>
  <c r="AP154" i="19"/>
  <c r="AO154" i="19"/>
  <c r="AN154" i="19"/>
  <c r="AM154" i="19"/>
  <c r="AL154" i="19"/>
  <c r="AK154" i="19"/>
  <c r="AJ154" i="19"/>
  <c r="AI154" i="19"/>
  <c r="AH154" i="19"/>
  <c r="AG154" i="19"/>
  <c r="AF154" i="19"/>
  <c r="AE154" i="19"/>
  <c r="AD154" i="19"/>
  <c r="AC154" i="19"/>
  <c r="AB154" i="19"/>
  <c r="AA154" i="19"/>
  <c r="Z154" i="19"/>
  <c r="Y154" i="19"/>
  <c r="X154" i="19"/>
  <c r="W154" i="19"/>
  <c r="V154" i="19"/>
  <c r="U154" i="19"/>
  <c r="L154" i="19"/>
  <c r="J154" i="19"/>
  <c r="C154" i="19"/>
  <c r="D154" i="19" s="1"/>
  <c r="AU153" i="19"/>
  <c r="AT153" i="19"/>
  <c r="AS153" i="19"/>
  <c r="AR153" i="19"/>
  <c r="AQ153" i="19"/>
  <c r="AP153" i="19"/>
  <c r="AO153" i="19"/>
  <c r="AN153" i="19"/>
  <c r="AM153" i="19"/>
  <c r="AL153" i="19"/>
  <c r="AK153" i="19"/>
  <c r="AJ153" i="19"/>
  <c r="AI153" i="19"/>
  <c r="AH153" i="19"/>
  <c r="AG153" i="19"/>
  <c r="AF153" i="19"/>
  <c r="AE153" i="19"/>
  <c r="AD153" i="19"/>
  <c r="AC153" i="19"/>
  <c r="AB153" i="19"/>
  <c r="AA153" i="19"/>
  <c r="Z153" i="19"/>
  <c r="Y153" i="19"/>
  <c r="X153" i="19"/>
  <c r="W153" i="19"/>
  <c r="V153" i="19"/>
  <c r="U153" i="19"/>
  <c r="L153" i="19"/>
  <c r="J153" i="19"/>
  <c r="C153" i="19"/>
  <c r="D153" i="19" s="1"/>
  <c r="AU152" i="19"/>
  <c r="AT152" i="19"/>
  <c r="AS152" i="19"/>
  <c r="AR152" i="19"/>
  <c r="AQ152" i="19"/>
  <c r="AP152" i="19"/>
  <c r="AO152" i="19"/>
  <c r="AN152" i="19"/>
  <c r="AM152" i="19"/>
  <c r="AL152" i="19"/>
  <c r="AK152" i="19"/>
  <c r="AJ152" i="19"/>
  <c r="AI152" i="19"/>
  <c r="AH152" i="19"/>
  <c r="AG152" i="19"/>
  <c r="AF152" i="19"/>
  <c r="AE152" i="19"/>
  <c r="AD152" i="19"/>
  <c r="AC152" i="19"/>
  <c r="AB152" i="19"/>
  <c r="AA152" i="19"/>
  <c r="Z152" i="19"/>
  <c r="Y152" i="19"/>
  <c r="X152" i="19"/>
  <c r="W152" i="19"/>
  <c r="V152" i="19"/>
  <c r="U152" i="19"/>
  <c r="L152" i="19"/>
  <c r="J152" i="19"/>
  <c r="C152" i="19"/>
  <c r="D152" i="19" s="1"/>
  <c r="AU151" i="19"/>
  <c r="AT151" i="19"/>
  <c r="AS151" i="19"/>
  <c r="AR151" i="19"/>
  <c r="AQ151" i="19"/>
  <c r="AP151" i="19"/>
  <c r="AO151" i="19"/>
  <c r="AN151" i="19"/>
  <c r="AM151" i="19"/>
  <c r="AL151" i="19"/>
  <c r="AK151" i="19"/>
  <c r="AJ151" i="19"/>
  <c r="AI151" i="19"/>
  <c r="AH151" i="19"/>
  <c r="AG151" i="19"/>
  <c r="AF151" i="19"/>
  <c r="AE151" i="19"/>
  <c r="AD151" i="19"/>
  <c r="AC151" i="19"/>
  <c r="AB151" i="19"/>
  <c r="AA151" i="19"/>
  <c r="Z151" i="19"/>
  <c r="Y151" i="19"/>
  <c r="X151" i="19"/>
  <c r="W151" i="19"/>
  <c r="V151" i="19"/>
  <c r="U151" i="19"/>
  <c r="L151" i="19"/>
  <c r="J151" i="19"/>
  <c r="C151" i="19"/>
  <c r="D151" i="19" s="1"/>
  <c r="AU150" i="19"/>
  <c r="AT150" i="19"/>
  <c r="AS150" i="19"/>
  <c r="AR150" i="19"/>
  <c r="AQ150" i="19"/>
  <c r="AP150" i="19"/>
  <c r="AO150" i="19"/>
  <c r="AN150" i="19"/>
  <c r="AM150" i="19"/>
  <c r="AL150" i="19"/>
  <c r="AK150" i="19"/>
  <c r="AJ150" i="19"/>
  <c r="AI150" i="19"/>
  <c r="AH150" i="19"/>
  <c r="AG150" i="19"/>
  <c r="AF150" i="19"/>
  <c r="AE150" i="19"/>
  <c r="AD150" i="19"/>
  <c r="AC150" i="19"/>
  <c r="AB150" i="19"/>
  <c r="AA150" i="19"/>
  <c r="Z150" i="19"/>
  <c r="Y150" i="19"/>
  <c r="X150" i="19"/>
  <c r="W150" i="19"/>
  <c r="V150" i="19"/>
  <c r="U150" i="19"/>
  <c r="L150" i="19"/>
  <c r="J150" i="19"/>
  <c r="C150" i="19"/>
  <c r="D150" i="19" s="1"/>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L149" i="19"/>
  <c r="J149" i="19"/>
  <c r="C149" i="19"/>
  <c r="D149" i="19" s="1"/>
  <c r="AU148" i="19"/>
  <c r="AT148" i="19"/>
  <c r="AS148" i="19"/>
  <c r="AR148" i="19"/>
  <c r="AQ148" i="19"/>
  <c r="AP148" i="19"/>
  <c r="AO148" i="19"/>
  <c r="AN148" i="19"/>
  <c r="AM148" i="19"/>
  <c r="AL148" i="19"/>
  <c r="AK148" i="19"/>
  <c r="AJ148" i="19"/>
  <c r="AI148" i="19"/>
  <c r="AH148" i="19"/>
  <c r="AG148" i="19"/>
  <c r="AF148" i="19"/>
  <c r="AE148" i="19"/>
  <c r="AD148" i="19"/>
  <c r="AC148" i="19"/>
  <c r="AB148" i="19"/>
  <c r="AA148" i="19"/>
  <c r="Z148" i="19"/>
  <c r="Y148" i="19"/>
  <c r="X148" i="19"/>
  <c r="W148" i="19"/>
  <c r="V148" i="19"/>
  <c r="U148" i="19"/>
  <c r="L148" i="19"/>
  <c r="J148" i="19"/>
  <c r="C148" i="19"/>
  <c r="D148" i="19" s="1"/>
  <c r="AU147" i="19"/>
  <c r="AT147" i="19"/>
  <c r="AS147" i="19"/>
  <c r="AR147" i="19"/>
  <c r="AQ147" i="19"/>
  <c r="AP147" i="19"/>
  <c r="AO147" i="19"/>
  <c r="AN147" i="19"/>
  <c r="AM147" i="19"/>
  <c r="AL147" i="19"/>
  <c r="AK147" i="19"/>
  <c r="AJ147" i="19"/>
  <c r="AI147" i="19"/>
  <c r="AH147" i="19"/>
  <c r="AG147" i="19"/>
  <c r="AF147" i="19"/>
  <c r="AE147" i="19"/>
  <c r="AD147" i="19"/>
  <c r="AC147" i="19"/>
  <c r="AB147" i="19"/>
  <c r="AA147" i="19"/>
  <c r="Z147" i="19"/>
  <c r="Y147" i="19"/>
  <c r="X147" i="19"/>
  <c r="W147" i="19"/>
  <c r="V147" i="19"/>
  <c r="U147" i="19"/>
  <c r="L147" i="19"/>
  <c r="J147" i="19"/>
  <c r="C147" i="19"/>
  <c r="D147" i="19" s="1"/>
  <c r="AU146" i="19"/>
  <c r="AT146" i="19"/>
  <c r="AS146" i="19"/>
  <c r="AR146" i="19"/>
  <c r="AQ146" i="19"/>
  <c r="AP146" i="19"/>
  <c r="AO146" i="19"/>
  <c r="AN146" i="19"/>
  <c r="AM146" i="19"/>
  <c r="AL146" i="19"/>
  <c r="AK146" i="19"/>
  <c r="AJ146" i="19"/>
  <c r="AI146" i="19"/>
  <c r="AH146" i="19"/>
  <c r="AG146" i="19"/>
  <c r="AF146" i="19"/>
  <c r="AE146" i="19"/>
  <c r="AD146" i="19"/>
  <c r="AC146" i="19"/>
  <c r="AB146" i="19"/>
  <c r="AA146" i="19"/>
  <c r="Z146" i="19"/>
  <c r="Y146" i="19"/>
  <c r="X146" i="19"/>
  <c r="W146" i="19"/>
  <c r="V146" i="19"/>
  <c r="U146" i="19"/>
  <c r="L146" i="19"/>
  <c r="J146" i="19"/>
  <c r="C146" i="19"/>
  <c r="D146" i="19" s="1"/>
  <c r="AU145" i="19"/>
  <c r="AT145" i="19"/>
  <c r="AS145" i="19"/>
  <c r="AR145" i="19"/>
  <c r="AQ145" i="19"/>
  <c r="AP145" i="19"/>
  <c r="AO145" i="19"/>
  <c r="AN145" i="19"/>
  <c r="AM145" i="19"/>
  <c r="AL145" i="19"/>
  <c r="AK145" i="19"/>
  <c r="AJ145" i="19"/>
  <c r="AI145" i="19"/>
  <c r="AH145" i="19"/>
  <c r="AG145" i="19"/>
  <c r="AF145" i="19"/>
  <c r="AE145" i="19"/>
  <c r="AD145" i="19"/>
  <c r="AC145" i="19"/>
  <c r="AB145" i="19"/>
  <c r="AA145" i="19"/>
  <c r="Z145" i="19"/>
  <c r="Y145" i="19"/>
  <c r="X145" i="19"/>
  <c r="W145" i="19"/>
  <c r="V145" i="19"/>
  <c r="U145" i="19"/>
  <c r="L145" i="19"/>
  <c r="J145" i="19"/>
  <c r="C145" i="19"/>
  <c r="D145" i="19" s="1"/>
  <c r="AU144" i="19"/>
  <c r="AT144" i="19"/>
  <c r="AS144" i="19"/>
  <c r="AR144" i="19"/>
  <c r="AQ144" i="19"/>
  <c r="AP144" i="19"/>
  <c r="AO144" i="19"/>
  <c r="AN144" i="19"/>
  <c r="AM144" i="19"/>
  <c r="AL144" i="19"/>
  <c r="AK144" i="19"/>
  <c r="AJ144" i="19"/>
  <c r="AI144" i="19"/>
  <c r="AH144" i="19"/>
  <c r="AG144" i="19"/>
  <c r="AF144" i="19"/>
  <c r="AE144" i="19"/>
  <c r="AD144" i="19"/>
  <c r="AC144" i="19"/>
  <c r="AB144" i="19"/>
  <c r="AA144" i="19"/>
  <c r="Z144" i="19"/>
  <c r="Y144" i="19"/>
  <c r="X144" i="19"/>
  <c r="W144" i="19"/>
  <c r="V144" i="19"/>
  <c r="U144" i="19"/>
  <c r="L144" i="19"/>
  <c r="J144" i="19"/>
  <c r="C144" i="19"/>
  <c r="D144" i="19" s="1"/>
  <c r="AU143" i="19"/>
  <c r="AT143" i="19"/>
  <c r="AS143" i="19"/>
  <c r="AR143" i="19"/>
  <c r="AQ143" i="19"/>
  <c r="AP143" i="19"/>
  <c r="AO143" i="19"/>
  <c r="AN143" i="19"/>
  <c r="AM143" i="19"/>
  <c r="AL143" i="19"/>
  <c r="AK143" i="19"/>
  <c r="AJ143" i="19"/>
  <c r="AI143" i="19"/>
  <c r="AH143" i="19"/>
  <c r="AG143" i="19"/>
  <c r="AF143" i="19"/>
  <c r="AE143" i="19"/>
  <c r="AD143" i="19"/>
  <c r="AC143" i="19"/>
  <c r="AB143" i="19"/>
  <c r="AA143" i="19"/>
  <c r="Z143" i="19"/>
  <c r="Y143" i="19"/>
  <c r="X143" i="19"/>
  <c r="W143" i="19"/>
  <c r="V143" i="19"/>
  <c r="U143" i="19"/>
  <c r="L143" i="19"/>
  <c r="J143" i="19"/>
  <c r="C143" i="19"/>
  <c r="D143" i="19" s="1"/>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L142" i="19"/>
  <c r="J142" i="19"/>
  <c r="C142" i="19"/>
  <c r="D142" i="19" s="1"/>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L141" i="19"/>
  <c r="J141" i="19"/>
  <c r="C141" i="19"/>
  <c r="D141" i="19" s="1"/>
  <c r="AU140" i="19"/>
  <c r="AT140" i="19"/>
  <c r="AS140" i="19"/>
  <c r="AR140" i="19"/>
  <c r="AQ140" i="19"/>
  <c r="AP140" i="19"/>
  <c r="AO140" i="19"/>
  <c r="AN140" i="19"/>
  <c r="AM140" i="19"/>
  <c r="AL140" i="19"/>
  <c r="AK140" i="19"/>
  <c r="AJ140" i="19"/>
  <c r="AI140" i="19"/>
  <c r="AH140" i="19"/>
  <c r="AG140" i="19"/>
  <c r="AF140" i="19"/>
  <c r="AE140" i="19"/>
  <c r="AD140" i="19"/>
  <c r="AC140" i="19"/>
  <c r="AB140" i="19"/>
  <c r="AA140" i="19"/>
  <c r="Z140" i="19"/>
  <c r="Y140" i="19"/>
  <c r="X140" i="19"/>
  <c r="W140" i="19"/>
  <c r="V140" i="19"/>
  <c r="U140" i="19"/>
  <c r="L140" i="19"/>
  <c r="J140" i="19"/>
  <c r="C140" i="19"/>
  <c r="D140" i="19" s="1"/>
  <c r="AU139" i="19"/>
  <c r="AT139" i="19"/>
  <c r="AS139" i="19"/>
  <c r="AR139" i="19"/>
  <c r="AQ139" i="19"/>
  <c r="AP139" i="19"/>
  <c r="AO139" i="19"/>
  <c r="AN139" i="19"/>
  <c r="AM139" i="19"/>
  <c r="AL139" i="19"/>
  <c r="AK139" i="19"/>
  <c r="AJ139" i="19"/>
  <c r="AI139" i="19"/>
  <c r="AH139" i="19"/>
  <c r="AG139" i="19"/>
  <c r="AF139" i="19"/>
  <c r="AE139" i="19"/>
  <c r="AD139" i="19"/>
  <c r="AC139" i="19"/>
  <c r="AB139" i="19"/>
  <c r="AA139" i="19"/>
  <c r="Z139" i="19"/>
  <c r="Y139" i="19"/>
  <c r="X139" i="19"/>
  <c r="W139" i="19"/>
  <c r="V139" i="19"/>
  <c r="U139" i="19"/>
  <c r="L139" i="19"/>
  <c r="J139" i="19"/>
  <c r="C139" i="19"/>
  <c r="D139" i="19" s="1"/>
  <c r="AU138" i="19"/>
  <c r="AT138" i="19"/>
  <c r="AS138" i="19"/>
  <c r="AR138" i="19"/>
  <c r="AQ138" i="19"/>
  <c r="AP138" i="19"/>
  <c r="AO138" i="19"/>
  <c r="AN138" i="19"/>
  <c r="AM138" i="19"/>
  <c r="AL138" i="19"/>
  <c r="AK138" i="19"/>
  <c r="AJ138" i="19"/>
  <c r="AI138" i="19"/>
  <c r="AH138" i="19"/>
  <c r="AG138" i="19"/>
  <c r="AF138" i="19"/>
  <c r="AE138" i="19"/>
  <c r="AD138" i="19"/>
  <c r="AC138" i="19"/>
  <c r="AB138" i="19"/>
  <c r="AA138" i="19"/>
  <c r="Z138" i="19"/>
  <c r="Y138" i="19"/>
  <c r="X138" i="19"/>
  <c r="W138" i="19"/>
  <c r="V138" i="19"/>
  <c r="U138" i="19"/>
  <c r="L138" i="19"/>
  <c r="J138" i="19"/>
  <c r="C138" i="19"/>
  <c r="D138" i="19" s="1"/>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L137" i="19"/>
  <c r="J137" i="19"/>
  <c r="C137" i="19"/>
  <c r="D137" i="19" s="1"/>
  <c r="AU136" i="19"/>
  <c r="AT136" i="19"/>
  <c r="AS136" i="19"/>
  <c r="AR136" i="19"/>
  <c r="AQ136" i="19"/>
  <c r="AP136" i="19"/>
  <c r="AO136" i="19"/>
  <c r="AN136" i="19"/>
  <c r="AM136" i="19"/>
  <c r="AL136" i="19"/>
  <c r="AK136" i="19"/>
  <c r="AJ136" i="19"/>
  <c r="AI136" i="19"/>
  <c r="AH136" i="19"/>
  <c r="AG136" i="19"/>
  <c r="AF136" i="19"/>
  <c r="AE136" i="19"/>
  <c r="AD136" i="19"/>
  <c r="AC136" i="19"/>
  <c r="AB136" i="19"/>
  <c r="AA136" i="19"/>
  <c r="Z136" i="19"/>
  <c r="Y136" i="19"/>
  <c r="X136" i="19"/>
  <c r="W136" i="19"/>
  <c r="V136" i="19"/>
  <c r="U136" i="19"/>
  <c r="L136" i="19"/>
  <c r="J136" i="19"/>
  <c r="C136" i="19"/>
  <c r="D136" i="19" s="1"/>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L135" i="19"/>
  <c r="J135" i="19"/>
  <c r="C135" i="19"/>
  <c r="D135" i="19" s="1"/>
  <c r="AU134" i="19"/>
  <c r="AT134" i="19"/>
  <c r="AS134" i="19"/>
  <c r="AR134" i="19"/>
  <c r="AQ134" i="19"/>
  <c r="AP134" i="19"/>
  <c r="AO134" i="19"/>
  <c r="AN134" i="19"/>
  <c r="AM134" i="19"/>
  <c r="AL134" i="19"/>
  <c r="AK134" i="19"/>
  <c r="AJ134" i="19"/>
  <c r="AI134" i="19"/>
  <c r="AH134" i="19"/>
  <c r="AG134" i="19"/>
  <c r="AF134" i="19"/>
  <c r="AE134" i="19"/>
  <c r="AD134" i="19"/>
  <c r="AC134" i="19"/>
  <c r="AB134" i="19"/>
  <c r="AA134" i="19"/>
  <c r="Z134" i="19"/>
  <c r="Y134" i="19"/>
  <c r="X134" i="19"/>
  <c r="W134" i="19"/>
  <c r="V134" i="19"/>
  <c r="U134" i="19"/>
  <c r="L134" i="19"/>
  <c r="J134" i="19"/>
  <c r="C134" i="19"/>
  <c r="D134" i="19" s="1"/>
  <c r="AU133" i="19"/>
  <c r="AT133" i="19"/>
  <c r="AS133" i="19"/>
  <c r="AR133" i="19"/>
  <c r="AQ133" i="19"/>
  <c r="AP133" i="19"/>
  <c r="AO133" i="19"/>
  <c r="AN133" i="19"/>
  <c r="AM133" i="19"/>
  <c r="AL133" i="19"/>
  <c r="AK133" i="19"/>
  <c r="AJ133" i="19"/>
  <c r="AI133" i="19"/>
  <c r="AH133" i="19"/>
  <c r="AG133" i="19"/>
  <c r="AF133" i="19"/>
  <c r="AE133" i="19"/>
  <c r="AD133" i="19"/>
  <c r="AC133" i="19"/>
  <c r="AB133" i="19"/>
  <c r="AA133" i="19"/>
  <c r="Z133" i="19"/>
  <c r="Y133" i="19"/>
  <c r="X133" i="19"/>
  <c r="W133" i="19"/>
  <c r="V133" i="19"/>
  <c r="U133" i="19"/>
  <c r="L133" i="19"/>
  <c r="J133" i="19"/>
  <c r="C133" i="19"/>
  <c r="D133" i="19" s="1"/>
  <c r="AU132" i="19"/>
  <c r="AT132" i="19"/>
  <c r="AS132" i="19"/>
  <c r="AR132" i="19"/>
  <c r="AQ132" i="19"/>
  <c r="AP132" i="19"/>
  <c r="AO132" i="19"/>
  <c r="AN132" i="19"/>
  <c r="AM132" i="19"/>
  <c r="AL132" i="19"/>
  <c r="AK132" i="19"/>
  <c r="AJ132" i="19"/>
  <c r="AI132" i="19"/>
  <c r="AH132" i="19"/>
  <c r="AG132" i="19"/>
  <c r="AF132" i="19"/>
  <c r="AE132" i="19"/>
  <c r="AD132" i="19"/>
  <c r="AC132" i="19"/>
  <c r="AB132" i="19"/>
  <c r="AA132" i="19"/>
  <c r="Z132" i="19"/>
  <c r="Y132" i="19"/>
  <c r="X132" i="19"/>
  <c r="W132" i="19"/>
  <c r="V132" i="19"/>
  <c r="U132" i="19"/>
  <c r="L132" i="19"/>
  <c r="J132" i="19"/>
  <c r="C132" i="19"/>
  <c r="D132" i="19" s="1"/>
  <c r="AU131" i="19"/>
  <c r="AT131" i="19"/>
  <c r="AS131" i="19"/>
  <c r="AR131" i="19"/>
  <c r="AQ131" i="19"/>
  <c r="AP131" i="19"/>
  <c r="AO131" i="19"/>
  <c r="AN131" i="19"/>
  <c r="AM131" i="19"/>
  <c r="AL131" i="19"/>
  <c r="AK131" i="19"/>
  <c r="AJ131" i="19"/>
  <c r="AI131" i="19"/>
  <c r="AH131" i="19"/>
  <c r="AG131" i="19"/>
  <c r="AF131" i="19"/>
  <c r="AE131" i="19"/>
  <c r="AD131" i="19"/>
  <c r="AC131" i="19"/>
  <c r="AB131" i="19"/>
  <c r="AA131" i="19"/>
  <c r="Z131" i="19"/>
  <c r="Y131" i="19"/>
  <c r="X131" i="19"/>
  <c r="W131" i="19"/>
  <c r="V131" i="19"/>
  <c r="U131" i="19"/>
  <c r="L131" i="19"/>
  <c r="J131" i="19"/>
  <c r="C131" i="19"/>
  <c r="D131" i="19" s="1"/>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L130" i="19"/>
  <c r="J130" i="19"/>
  <c r="AU129" i="19"/>
  <c r="AT129" i="19"/>
  <c r="AS129" i="19"/>
  <c r="AR129" i="19"/>
  <c r="AQ129" i="19"/>
  <c r="AP129" i="19"/>
  <c r="AO129" i="19"/>
  <c r="AN129" i="19"/>
  <c r="AM129" i="19"/>
  <c r="AL129" i="19"/>
  <c r="AK129" i="19"/>
  <c r="AJ129" i="19"/>
  <c r="AI129" i="19"/>
  <c r="AH129" i="19"/>
  <c r="AG129" i="19"/>
  <c r="AF129" i="19"/>
  <c r="AE129" i="19"/>
  <c r="AD129" i="19"/>
  <c r="AC129" i="19"/>
  <c r="AB129" i="19"/>
  <c r="AA129" i="19"/>
  <c r="Z129" i="19"/>
  <c r="Y129" i="19"/>
  <c r="X129" i="19"/>
  <c r="W129" i="19"/>
  <c r="V129" i="19"/>
  <c r="U129" i="19"/>
  <c r="L129" i="19"/>
  <c r="J129"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L128" i="19"/>
  <c r="J128" i="19"/>
  <c r="C130" i="19"/>
  <c r="D130" i="19" s="1"/>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L127" i="19"/>
  <c r="J127"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L126" i="19"/>
  <c r="J126" i="19"/>
  <c r="C129" i="19"/>
  <c r="D129" i="19" s="1"/>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L125" i="19"/>
  <c r="J125" i="19"/>
  <c r="C128" i="19"/>
  <c r="D128" i="19" s="1"/>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L124" i="19"/>
  <c r="J124" i="19"/>
  <c r="D127"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L123" i="19"/>
  <c r="J123" i="19"/>
  <c r="D126"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L122" i="19"/>
  <c r="J122" i="19"/>
  <c r="D125"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L121" i="19"/>
  <c r="J121"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L120" i="19"/>
  <c r="J120"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L119" i="19"/>
  <c r="J119"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L118" i="19"/>
  <c r="J118"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L117" i="19"/>
  <c r="J117"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L116" i="19"/>
  <c r="J116"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L115" i="19"/>
  <c r="J115" i="19"/>
  <c r="C118" i="19"/>
  <c r="D118" i="19" s="1"/>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L114" i="19"/>
  <c r="J114" i="19"/>
  <c r="C117" i="19"/>
  <c r="D117" i="19" s="1"/>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L113" i="19"/>
  <c r="J113" i="19"/>
  <c r="C116" i="19"/>
  <c r="D116" i="19" s="1"/>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L112" i="19"/>
  <c r="J112" i="19"/>
  <c r="C115" i="19"/>
  <c r="D115" i="19" s="1"/>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L111" i="19"/>
  <c r="J111" i="19"/>
  <c r="C114" i="19"/>
  <c r="D114" i="19" s="1"/>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L110" i="19"/>
  <c r="J110" i="19"/>
  <c r="C113" i="19"/>
  <c r="D113" i="19" s="1"/>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L109" i="19"/>
  <c r="J109" i="19"/>
  <c r="C112" i="19"/>
  <c r="D112" i="19" s="1"/>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L108" i="19"/>
  <c r="J108" i="19"/>
  <c r="C111" i="19"/>
  <c r="D111" i="19" s="1"/>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L107" i="19"/>
  <c r="J107"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L106" i="19"/>
  <c r="J106"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L105" i="19"/>
  <c r="J105"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J104" i="19"/>
  <c r="AU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J103" i="19"/>
  <c r="AU102" i="19"/>
  <c r="AT102" i="19"/>
  <c r="AS102" i="19"/>
  <c r="AR102" i="19"/>
  <c r="AQ102" i="19"/>
  <c r="AP102" i="19"/>
  <c r="AO102" i="19"/>
  <c r="AN102" i="19"/>
  <c r="AM102" i="19"/>
  <c r="AK102" i="19"/>
  <c r="AJ102" i="19"/>
  <c r="AI102" i="19"/>
  <c r="AH102" i="19"/>
  <c r="AG102" i="19"/>
  <c r="AF102" i="19"/>
  <c r="AE102" i="19"/>
  <c r="AD102" i="19"/>
  <c r="AC102" i="19"/>
  <c r="AB102" i="19"/>
  <c r="AA102" i="19"/>
  <c r="Z102" i="19"/>
  <c r="Y102" i="19"/>
  <c r="X102" i="19"/>
  <c r="W102" i="19"/>
  <c r="V102" i="19"/>
  <c r="U102" i="19"/>
  <c r="J102" i="19"/>
  <c r="AU101" i="19"/>
  <c r="AT101" i="19"/>
  <c r="AS101" i="19"/>
  <c r="AR101" i="19"/>
  <c r="AQ101" i="19"/>
  <c r="AP101" i="19"/>
  <c r="AN101" i="19"/>
  <c r="AM101" i="19"/>
  <c r="AL101" i="19"/>
  <c r="AK101" i="19"/>
  <c r="AJ101" i="19"/>
  <c r="AI101" i="19"/>
  <c r="AH101" i="19"/>
  <c r="AG101" i="19"/>
  <c r="AF101" i="19"/>
  <c r="AE101" i="19"/>
  <c r="AD101" i="19"/>
  <c r="AC101" i="19"/>
  <c r="AB101" i="19"/>
  <c r="AA101" i="19"/>
  <c r="Z101" i="19"/>
  <c r="Y101" i="19"/>
  <c r="X101" i="19"/>
  <c r="W101" i="19"/>
  <c r="V101" i="19"/>
  <c r="U101" i="19"/>
  <c r="J101" i="19"/>
  <c r="AU100" i="19"/>
  <c r="AT100" i="19"/>
  <c r="AS100" i="19"/>
  <c r="AR100" i="19"/>
  <c r="AQ100" i="19"/>
  <c r="AP100" i="19"/>
  <c r="AO100" i="19"/>
  <c r="AM100" i="19"/>
  <c r="AL100" i="19"/>
  <c r="AK100" i="19"/>
  <c r="AJ100" i="19"/>
  <c r="AI100" i="19"/>
  <c r="AH100" i="19"/>
  <c r="AG100" i="19"/>
  <c r="AF100" i="19"/>
  <c r="AE100" i="19"/>
  <c r="AD100" i="19"/>
  <c r="AC100" i="19"/>
  <c r="AB100" i="19"/>
  <c r="AA100" i="19"/>
  <c r="Z100" i="19"/>
  <c r="Y100" i="19"/>
  <c r="X100" i="19"/>
  <c r="W100" i="19"/>
  <c r="V100" i="19"/>
  <c r="U100" i="19"/>
  <c r="J100" i="19"/>
  <c r="AU99" i="19"/>
  <c r="AT99" i="19"/>
  <c r="AS99" i="19"/>
  <c r="AR99" i="19"/>
  <c r="AQ99" i="19"/>
  <c r="AP99" i="19"/>
  <c r="AO99" i="19"/>
  <c r="AN99" i="19"/>
  <c r="AM99" i="19"/>
  <c r="AL99" i="19"/>
  <c r="AK99" i="19"/>
  <c r="AJ99" i="19"/>
  <c r="AH99" i="19"/>
  <c r="AG99" i="19"/>
  <c r="AF99" i="19"/>
  <c r="AE99" i="19"/>
  <c r="AD99" i="19"/>
  <c r="AC99" i="19"/>
  <c r="AB99" i="19"/>
  <c r="AA99" i="19"/>
  <c r="Z99" i="19"/>
  <c r="Y99" i="19"/>
  <c r="X99" i="19"/>
  <c r="W99" i="19"/>
  <c r="V99" i="19"/>
  <c r="U99" i="19"/>
  <c r="J99" i="19"/>
  <c r="AU98" i="19"/>
  <c r="AT98" i="19"/>
  <c r="AS98" i="19"/>
  <c r="AR98" i="19"/>
  <c r="AQ98" i="19"/>
  <c r="AP98" i="19"/>
  <c r="AO98" i="19"/>
  <c r="AN98" i="19"/>
  <c r="AM98" i="19"/>
  <c r="AL98" i="19"/>
  <c r="AK98" i="19"/>
  <c r="AJ98" i="19"/>
  <c r="AI98" i="19"/>
  <c r="AG98" i="19"/>
  <c r="AF98" i="19"/>
  <c r="AE98" i="19"/>
  <c r="AD98" i="19"/>
  <c r="AC98" i="19"/>
  <c r="AB98" i="19"/>
  <c r="AA98" i="19"/>
  <c r="Z98" i="19"/>
  <c r="Y98" i="19"/>
  <c r="X98" i="19"/>
  <c r="W98" i="19"/>
  <c r="V98" i="19"/>
  <c r="U98" i="19"/>
  <c r="J98" i="19"/>
  <c r="AU97" i="19"/>
  <c r="AT97" i="19"/>
  <c r="AS97" i="19"/>
  <c r="AR97" i="19"/>
  <c r="AQ97" i="19"/>
  <c r="AP97" i="19"/>
  <c r="AO97" i="19"/>
  <c r="AN97" i="19"/>
  <c r="AM97" i="19"/>
  <c r="AL97" i="19"/>
  <c r="AK97" i="19"/>
  <c r="AJ97" i="19"/>
  <c r="AI97" i="19"/>
  <c r="AH97" i="19"/>
  <c r="AG97" i="19"/>
  <c r="AF97" i="19"/>
  <c r="AE97" i="19"/>
  <c r="AD97" i="19"/>
  <c r="AC97" i="19"/>
  <c r="AA97" i="19"/>
  <c r="Z97" i="19"/>
  <c r="Y97" i="19"/>
  <c r="X97" i="19"/>
  <c r="W97" i="19"/>
  <c r="V97" i="19"/>
  <c r="U97" i="19"/>
  <c r="J97"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J96" i="19"/>
  <c r="J91" i="19"/>
  <c r="K91" i="19" s="1"/>
  <c r="L91" i="19" s="1"/>
  <c r="N91" i="19" s="1"/>
  <c r="J90" i="19"/>
  <c r="J89" i="19"/>
  <c r="K89" i="19" s="1"/>
  <c r="L89" i="19" s="1"/>
  <c r="N89" i="19" s="1"/>
  <c r="C86" i="19"/>
  <c r="D86" i="19" s="1"/>
  <c r="J88" i="19"/>
  <c r="K88" i="19" s="1"/>
  <c r="C85" i="19"/>
  <c r="D85" i="19" s="1"/>
  <c r="H86" i="19"/>
  <c r="J86" i="19" s="1"/>
  <c r="C84" i="19"/>
  <c r="D84" i="19" s="1"/>
  <c r="H85" i="19"/>
  <c r="J85" i="19" s="1"/>
  <c r="K85" i="19" s="1"/>
  <c r="L85" i="19" s="1"/>
  <c r="S85" i="19" s="1"/>
  <c r="C83" i="19"/>
  <c r="D83" i="19" s="1"/>
  <c r="H84" i="19"/>
  <c r="J84" i="19" s="1"/>
  <c r="C82" i="19"/>
  <c r="D82" i="19" s="1"/>
  <c r="H83" i="19"/>
  <c r="J83" i="19" s="1"/>
  <c r="C81" i="19"/>
  <c r="D81" i="19" s="1"/>
  <c r="H82" i="19"/>
  <c r="J82" i="19" s="1"/>
  <c r="C80" i="19"/>
  <c r="D80" i="19" s="1"/>
  <c r="J81" i="19"/>
  <c r="C79" i="19"/>
  <c r="D79" i="19" s="1"/>
  <c r="J80" i="19"/>
  <c r="C78" i="19"/>
  <c r="D78" i="19" s="1"/>
  <c r="H78" i="19"/>
  <c r="J78" i="19" s="1"/>
  <c r="K78" i="19" s="1"/>
  <c r="L78" i="19" s="1"/>
  <c r="N78" i="19" s="1"/>
  <c r="C77" i="19"/>
  <c r="D77" i="19" s="1"/>
  <c r="H77" i="19"/>
  <c r="J77" i="19" s="1"/>
  <c r="C76" i="19"/>
  <c r="D76" i="19" s="1"/>
  <c r="H76" i="19"/>
  <c r="J76" i="19" s="1"/>
  <c r="C75" i="19"/>
  <c r="D75" i="19" s="1"/>
  <c r="H75" i="19"/>
  <c r="J75" i="19" s="1"/>
  <c r="C74" i="19"/>
  <c r="D74" i="19" s="1"/>
  <c r="H74" i="19"/>
  <c r="J74" i="19" s="1"/>
  <c r="C73" i="19"/>
  <c r="D73" i="19" s="1"/>
  <c r="J73" i="19"/>
  <c r="K73" i="19" s="1"/>
  <c r="C72" i="19"/>
  <c r="D72" i="19" s="1"/>
  <c r="J72" i="19"/>
  <c r="K72" i="19" s="1"/>
  <c r="L72" i="19" s="1"/>
  <c r="N72" i="19" s="1"/>
  <c r="C71" i="19"/>
  <c r="D71" i="19" s="1"/>
  <c r="H70" i="19"/>
  <c r="J70" i="19" s="1"/>
  <c r="K70" i="19" s="1"/>
  <c r="C70" i="19"/>
  <c r="D70" i="19" s="1"/>
  <c r="H69" i="19"/>
  <c r="J69" i="19" s="1"/>
  <c r="C69" i="19"/>
  <c r="D69" i="19" s="1"/>
  <c r="H68" i="19"/>
  <c r="J68" i="19" s="1"/>
  <c r="K68" i="19" s="1"/>
  <c r="L68" i="19" s="1"/>
  <c r="N68" i="19" s="1"/>
  <c r="C68" i="19"/>
  <c r="D68" i="19" s="1"/>
  <c r="H67" i="19"/>
  <c r="J67" i="19" s="1"/>
  <c r="C67" i="19"/>
  <c r="D67" i="19" s="1"/>
  <c r="H66" i="19"/>
  <c r="J66" i="19" s="1"/>
  <c r="C66" i="19"/>
  <c r="D66" i="19" s="1"/>
  <c r="J65" i="19"/>
  <c r="K65" i="19" s="1"/>
  <c r="C65" i="19"/>
  <c r="D65" i="19" s="1"/>
  <c r="J64" i="19"/>
  <c r="K64" i="19" s="1"/>
  <c r="L64" i="19" s="1"/>
  <c r="N64" i="19" s="1"/>
  <c r="C64" i="19"/>
  <c r="D64" i="19" s="1"/>
  <c r="J63" i="19"/>
  <c r="K63" i="19" s="1"/>
  <c r="C63" i="19"/>
  <c r="D63" i="19" s="1"/>
  <c r="H62" i="19"/>
  <c r="J62" i="19" s="1"/>
  <c r="C62" i="19"/>
  <c r="D62" i="19" s="1"/>
  <c r="J61" i="19"/>
  <c r="K61" i="19" s="1"/>
  <c r="C61" i="19"/>
  <c r="D61" i="19" s="1"/>
  <c r="J60" i="19"/>
  <c r="K60" i="19" s="1"/>
  <c r="C60" i="19"/>
  <c r="D60" i="19" s="1"/>
  <c r="J59" i="19"/>
  <c r="C59" i="19"/>
  <c r="D59" i="19" s="1"/>
  <c r="H58" i="19"/>
  <c r="J58" i="19" s="1"/>
  <c r="K58" i="19" s="1"/>
  <c r="C58" i="19"/>
  <c r="D58" i="19" s="1"/>
  <c r="J57" i="19"/>
  <c r="C57" i="19"/>
  <c r="D57" i="19" s="1"/>
  <c r="J56" i="19"/>
  <c r="K56" i="19" s="1"/>
  <c r="C56" i="19"/>
  <c r="D56" i="19" s="1"/>
  <c r="J55" i="19"/>
  <c r="C55" i="19"/>
  <c r="D55" i="19" s="1"/>
  <c r="J54" i="19"/>
  <c r="C54" i="19"/>
  <c r="D54" i="19" s="1"/>
  <c r="J53" i="19"/>
  <c r="K53" i="19" s="1"/>
  <c r="L53" i="19" s="1"/>
  <c r="N53" i="19" s="1"/>
  <c r="C53" i="19"/>
  <c r="D53" i="19" s="1"/>
  <c r="J52" i="19"/>
  <c r="K52" i="19" s="1"/>
  <c r="C52" i="19"/>
  <c r="D52" i="19" s="1"/>
  <c r="J51" i="19"/>
  <c r="C51" i="19"/>
  <c r="D51" i="19" s="1"/>
  <c r="J50" i="19"/>
  <c r="K50" i="19" s="1"/>
  <c r="C50" i="19"/>
  <c r="D50" i="19" s="1"/>
  <c r="J49" i="19"/>
  <c r="C49" i="19"/>
  <c r="D49" i="19" s="1"/>
  <c r="J48" i="19"/>
  <c r="K48" i="19" s="1"/>
  <c r="C48" i="19"/>
  <c r="D48" i="19" s="1"/>
  <c r="J47" i="19"/>
  <c r="C47" i="19"/>
  <c r="D47" i="19" s="1"/>
  <c r="J46" i="19"/>
  <c r="C46" i="19"/>
  <c r="D46" i="19" s="1"/>
  <c r="J45" i="19"/>
  <c r="K45" i="19" s="1"/>
  <c r="L45" i="19" s="1"/>
  <c r="N45" i="19" s="1"/>
  <c r="C45" i="19"/>
  <c r="D45" i="19" s="1"/>
  <c r="J44" i="19"/>
  <c r="K44" i="19" s="1"/>
  <c r="C44" i="19"/>
  <c r="D44" i="19" s="1"/>
  <c r="J43" i="19"/>
  <c r="K43" i="19" s="1"/>
  <c r="C43" i="19"/>
  <c r="D43" i="19" s="1"/>
  <c r="J42" i="19"/>
  <c r="C42" i="19"/>
  <c r="D42" i="19" s="1"/>
  <c r="J41" i="19"/>
  <c r="C41" i="19"/>
  <c r="D41" i="19" s="1"/>
  <c r="J40" i="19"/>
  <c r="K40" i="19" s="1"/>
  <c r="C40" i="19"/>
  <c r="D40" i="19" s="1"/>
  <c r="H39" i="19"/>
  <c r="J39" i="19" s="1"/>
  <c r="C39" i="19"/>
  <c r="D39" i="19" s="1"/>
  <c r="H38" i="19"/>
  <c r="J38" i="19" s="1"/>
  <c r="C38" i="19"/>
  <c r="D38" i="19" s="1"/>
  <c r="H37" i="19"/>
  <c r="J37" i="19" s="1"/>
  <c r="C37" i="19"/>
  <c r="D37" i="19" s="1"/>
  <c r="H36" i="19"/>
  <c r="J36" i="19" s="1"/>
  <c r="K36" i="19" s="1"/>
  <c r="L36" i="19" s="1"/>
  <c r="P36" i="19" s="1"/>
  <c r="C36" i="19"/>
  <c r="D36" i="19" s="1"/>
  <c r="H35" i="19"/>
  <c r="J35" i="19" s="1"/>
  <c r="C35" i="19"/>
  <c r="D35" i="19" s="1"/>
  <c r="J34" i="19"/>
  <c r="C34" i="19"/>
  <c r="D34" i="19" s="1"/>
  <c r="J33" i="19"/>
  <c r="C33" i="19"/>
  <c r="D33" i="19" s="1"/>
  <c r="J32" i="19"/>
  <c r="K32" i="19" s="1"/>
  <c r="C32" i="19"/>
  <c r="D32" i="19" s="1"/>
  <c r="J31" i="19"/>
  <c r="C31" i="19"/>
  <c r="D31" i="19" s="1"/>
  <c r="H30" i="19"/>
  <c r="J30" i="19" s="1"/>
  <c r="C30" i="19"/>
  <c r="D30" i="19" s="1"/>
  <c r="H29" i="19"/>
  <c r="J29" i="19" s="1"/>
  <c r="C29" i="19"/>
  <c r="D29" i="19" s="1"/>
  <c r="H28" i="19"/>
  <c r="J28" i="19" s="1"/>
  <c r="K28" i="19" s="1"/>
  <c r="C28" i="19"/>
  <c r="D28" i="19" s="1"/>
  <c r="H27" i="19"/>
  <c r="J27" i="19" s="1"/>
  <c r="K27" i="19" s="1"/>
  <c r="L27" i="19" s="1"/>
  <c r="P27" i="19" s="1"/>
  <c r="C27" i="19"/>
  <c r="D27" i="19" s="1"/>
  <c r="H26" i="19"/>
  <c r="J26" i="19" s="1"/>
  <c r="C26" i="19"/>
  <c r="D26" i="19" s="1"/>
  <c r="J25" i="19"/>
  <c r="K25" i="19" s="1"/>
  <c r="L25" i="19" s="1"/>
  <c r="C25" i="19"/>
  <c r="D25" i="19" s="1"/>
  <c r="J24" i="19"/>
  <c r="C24" i="19"/>
  <c r="D24" i="19" s="1"/>
  <c r="J23" i="19"/>
  <c r="K23" i="19" s="1"/>
  <c r="L23" i="19" s="1"/>
  <c r="N23" i="19" s="1"/>
  <c r="C23" i="19"/>
  <c r="D23" i="19" s="1"/>
  <c r="J22" i="19"/>
  <c r="C22" i="19"/>
  <c r="D22" i="19" s="1"/>
  <c r="H21" i="19"/>
  <c r="J21" i="19" s="1"/>
  <c r="K21" i="19" s="1"/>
  <c r="C21" i="19"/>
  <c r="D21" i="19" s="1"/>
  <c r="H20" i="19"/>
  <c r="J20" i="19" s="1"/>
  <c r="K20" i="19" s="1"/>
  <c r="L20" i="19" s="1"/>
  <c r="R20" i="19" s="1"/>
  <c r="C20" i="19"/>
  <c r="D20" i="19" s="1"/>
  <c r="H19" i="19"/>
  <c r="J19" i="19" s="1"/>
  <c r="C19" i="19"/>
  <c r="D19" i="19" s="1"/>
  <c r="H18" i="19"/>
  <c r="J18" i="19" s="1"/>
  <c r="C18" i="19"/>
  <c r="D18" i="19" s="1"/>
  <c r="H17" i="19"/>
  <c r="J17" i="19" s="1"/>
  <c r="K17" i="19" s="1"/>
  <c r="C17" i="19"/>
  <c r="D17" i="19" s="1"/>
  <c r="J16" i="19"/>
  <c r="C16" i="19"/>
  <c r="D16" i="19" s="1"/>
  <c r="J15" i="19"/>
  <c r="K15" i="19" s="1"/>
  <c r="L15" i="19" s="1"/>
  <c r="C15" i="19"/>
  <c r="D15" i="19" s="1"/>
  <c r="J14" i="19"/>
  <c r="C14" i="19"/>
  <c r="D14" i="19" s="1"/>
  <c r="L44" i="19" l="1"/>
  <c r="N44" i="19" s="1"/>
  <c r="L63" i="19"/>
  <c r="N63" i="19" s="1"/>
  <c r="L73" i="20"/>
  <c r="N73" i="20" s="1"/>
  <c r="L90" i="20"/>
  <c r="N90" i="20" s="1"/>
  <c r="L53" i="21"/>
  <c r="N53" i="21" s="1"/>
  <c r="L50" i="19"/>
  <c r="S50" i="19" s="1"/>
  <c r="L63" i="20"/>
  <c r="N63" i="20" s="1"/>
  <c r="L57" i="21"/>
  <c r="N57" i="21" s="1"/>
  <c r="L65" i="19"/>
  <c r="N65" i="19" s="1"/>
  <c r="K47" i="21"/>
  <c r="L47" i="21" s="1"/>
  <c r="P47" i="21" s="1"/>
  <c r="K80" i="20"/>
  <c r="L80" i="20" s="1"/>
  <c r="N80" i="20" s="1"/>
  <c r="K85" i="21"/>
  <c r="L85" i="21" s="1"/>
  <c r="S85" i="21" s="1"/>
  <c r="K16" i="20"/>
  <c r="L16" i="20" s="1"/>
  <c r="K15" i="21"/>
  <c r="L15" i="21" s="1"/>
  <c r="L38" i="21"/>
  <c r="R38" i="21" s="1"/>
  <c r="K44" i="22"/>
  <c r="L44" i="22" s="1"/>
  <c r="N44" i="22" s="1"/>
  <c r="L49" i="21"/>
  <c r="N49" i="21" s="1"/>
  <c r="L81" i="21"/>
  <c r="N81" i="21" s="1"/>
  <c r="K61" i="20"/>
  <c r="L61" i="20" s="1"/>
  <c r="N61" i="20" s="1"/>
  <c r="L88" i="20"/>
  <c r="N88" i="20" s="1"/>
  <c r="K41" i="21"/>
  <c r="L41" i="21" s="1"/>
  <c r="N41" i="21" s="1"/>
  <c r="L45" i="21"/>
  <c r="N45" i="21" s="1"/>
  <c r="K64" i="21"/>
  <c r="L64" i="21" s="1"/>
  <c r="N64" i="21" s="1"/>
  <c r="L61" i="22"/>
  <c r="N61" i="22" s="1"/>
  <c r="L73" i="22"/>
  <c r="N73" i="22" s="1"/>
  <c r="K67" i="19"/>
  <c r="L67" i="19" s="1"/>
  <c r="R67" i="19" s="1"/>
  <c r="L32" i="19"/>
  <c r="N32" i="19" s="1"/>
  <c r="L58" i="19"/>
  <c r="P58" i="19" s="1"/>
  <c r="L60" i="19"/>
  <c r="N60" i="19" s="1"/>
  <c r="L21" i="19"/>
  <c r="S21" i="19" s="1"/>
  <c r="L15" i="20"/>
  <c r="K26" i="20"/>
  <c r="L26" i="20" s="1"/>
  <c r="O26" i="20" s="1"/>
  <c r="L30" i="20"/>
  <c r="S30" i="20" s="1"/>
  <c r="L33" i="20"/>
  <c r="K69" i="20"/>
  <c r="L69" i="20" s="1"/>
  <c r="S69" i="20" s="1"/>
  <c r="K66" i="20"/>
  <c r="L66" i="20" s="1"/>
  <c r="P66" i="20" s="1"/>
  <c r="K75" i="22"/>
  <c r="L75" i="22" s="1"/>
  <c r="R75" i="22" s="1"/>
  <c r="L52" i="19"/>
  <c r="N52" i="19" s="1"/>
  <c r="K27" i="20"/>
  <c r="L27" i="20" s="1"/>
  <c r="P27" i="20" s="1"/>
  <c r="L59" i="20"/>
  <c r="N59" i="20" s="1"/>
  <c r="K70" i="20"/>
  <c r="L70" i="20" s="1"/>
  <c r="N70" i="20" s="1"/>
  <c r="T22" i="22"/>
  <c r="N22" i="22"/>
  <c r="L17" i="21"/>
  <c r="O17" i="21" s="1"/>
  <c r="K23" i="21"/>
  <c r="L23" i="21" s="1"/>
  <c r="N23" i="21" s="1"/>
  <c r="K25" i="21"/>
  <c r="L25" i="21" s="1"/>
  <c r="L39" i="21"/>
  <c r="S39" i="21" s="1"/>
  <c r="J230" i="21"/>
  <c r="L66" i="22"/>
  <c r="P66" i="22" s="1"/>
  <c r="G32" i="25"/>
  <c r="L60" i="22"/>
  <c r="N60" i="22" s="1"/>
  <c r="L54" i="22"/>
  <c r="P54" i="22" s="1"/>
  <c r="K51" i="19"/>
  <c r="L51" i="19" s="1"/>
  <c r="P51" i="19" s="1"/>
  <c r="K51" i="21"/>
  <c r="L51" i="21" s="1"/>
  <c r="P51" i="21" s="1"/>
  <c r="L46" i="22"/>
  <c r="S46" i="22" s="1"/>
  <c r="L43" i="19"/>
  <c r="P43" i="19" s="1"/>
  <c r="J30" i="25"/>
  <c r="J230" i="22"/>
  <c r="J230" i="20"/>
  <c r="K42" i="20"/>
  <c r="K42" i="22"/>
  <c r="K42" i="19"/>
  <c r="J230" i="19"/>
  <c r="AE227" i="20"/>
  <c r="AE225" i="20" s="1"/>
  <c r="AU227" i="20"/>
  <c r="AU225" i="20" s="1"/>
  <c r="AQ227" i="20"/>
  <c r="AQ225" i="20" s="1"/>
  <c r="W227" i="20"/>
  <c r="AM227" i="20"/>
  <c r="AM225" i="20" s="1"/>
  <c r="AA227" i="20"/>
  <c r="AB227" i="20"/>
  <c r="AB225" i="20" s="1"/>
  <c r="AR227" i="20"/>
  <c r="AR225" i="20" s="1"/>
  <c r="AI227" i="21"/>
  <c r="AI225" i="21" s="1"/>
  <c r="U227" i="21"/>
  <c r="AC227" i="21"/>
  <c r="AC225" i="21" s="1"/>
  <c r="AG227" i="21"/>
  <c r="AK227" i="21"/>
  <c r="AK225" i="21" s="1"/>
  <c r="AS227" i="21"/>
  <c r="AS225" i="21" s="1"/>
  <c r="Y227" i="21"/>
  <c r="AO227" i="21"/>
  <c r="AO225" i="21" s="1"/>
  <c r="AD227" i="21"/>
  <c r="AD225" i="21" s="1"/>
  <c r="AT227" i="21"/>
  <c r="AT225" i="21" s="1"/>
  <c r="AI227" i="20"/>
  <c r="AI225" i="20" s="1"/>
  <c r="F32" i="25"/>
  <c r="AJ227" i="20"/>
  <c r="L99" i="19"/>
  <c r="AI99" i="19" s="1"/>
  <c r="AI227" i="19" s="1"/>
  <c r="AI225" i="19" s="1"/>
  <c r="AJ227" i="19"/>
  <c r="AJ225" i="19" s="1"/>
  <c r="L101" i="19"/>
  <c r="AO101" i="19" s="1"/>
  <c r="AG227" i="19"/>
  <c r="AG225" i="19" s="1"/>
  <c r="L98" i="19"/>
  <c r="AH98" i="19" s="1"/>
  <c r="AH227" i="19" s="1"/>
  <c r="AH225" i="19" s="1"/>
  <c r="L100" i="19"/>
  <c r="AN100" i="19" s="1"/>
  <c r="AN227" i="19" s="1"/>
  <c r="AN225" i="19" s="1"/>
  <c r="L96" i="19"/>
  <c r="L104" i="19"/>
  <c r="AU104" i="19" s="1"/>
  <c r="AU227" i="19" s="1"/>
  <c r="AU225" i="19" s="1"/>
  <c r="L103" i="19"/>
  <c r="AT103" i="19" s="1"/>
  <c r="AT227" i="19" s="1"/>
  <c r="AT225" i="19" s="1"/>
  <c r="L102" i="19"/>
  <c r="AL102" i="19" s="1"/>
  <c r="AL227" i="19" s="1"/>
  <c r="AL225" i="19" s="1"/>
  <c r="AK227" i="19"/>
  <c r="AK225" i="19" s="1"/>
  <c r="L97" i="19"/>
  <c r="E32" i="25"/>
  <c r="X227" i="19"/>
  <c r="X225" i="19" s="1"/>
  <c r="V227" i="19"/>
  <c r="Z227" i="19"/>
  <c r="Z225" i="19" s="1"/>
  <c r="AD227" i="19"/>
  <c r="AD225" i="19" s="1"/>
  <c r="AP227" i="19"/>
  <c r="AP225" i="19" s="1"/>
  <c r="AF227" i="19"/>
  <c r="AF225" i="19" s="1"/>
  <c r="AR227" i="19"/>
  <c r="AR225" i="19" s="1"/>
  <c r="Y227" i="19"/>
  <c r="Y225" i="19" s="1"/>
  <c r="AO227" i="19"/>
  <c r="AO225" i="19" s="1"/>
  <c r="F82" i="26"/>
  <c r="F63" i="26"/>
  <c r="L32" i="27"/>
  <c r="S33" i="27"/>
  <c r="AP33" i="27" s="1"/>
  <c r="K41" i="27"/>
  <c r="L41" i="27" s="1"/>
  <c r="P30" i="27"/>
  <c r="AP30" i="27"/>
  <c r="K39" i="27"/>
  <c r="L39" i="27"/>
  <c r="P39" i="27" s="1"/>
  <c r="L44" i="27"/>
  <c r="N44" i="27" s="1"/>
  <c r="L45" i="27"/>
  <c r="S45" i="27" s="1"/>
  <c r="AP103" i="27"/>
  <c r="AG103" i="27"/>
  <c r="L19" i="27"/>
  <c r="K24" i="27"/>
  <c r="L24" i="27"/>
  <c r="S24" i="27" s="1"/>
  <c r="K38" i="27"/>
  <c r="L38" i="27"/>
  <c r="O38" i="27" s="1"/>
  <c r="K23" i="27"/>
  <c r="L23" i="27" s="1"/>
  <c r="K42" i="27"/>
  <c r="L42" i="27" s="1"/>
  <c r="K77" i="27"/>
  <c r="L77" i="27" s="1"/>
  <c r="R77" i="27" s="1"/>
  <c r="V106" i="27"/>
  <c r="V201" i="27" s="1"/>
  <c r="V199" i="27" s="1"/>
  <c r="AP39" i="27"/>
  <c r="L67" i="27"/>
  <c r="N67" i="27" s="1"/>
  <c r="K67" i="27"/>
  <c r="L70" i="27"/>
  <c r="R70" i="27" s="1"/>
  <c r="AP99" i="27"/>
  <c r="C201" i="27"/>
  <c r="L17" i="27"/>
  <c r="K19" i="27"/>
  <c r="AP24" i="27"/>
  <c r="K25" i="27"/>
  <c r="L25" i="27" s="1"/>
  <c r="N25" i="27" s="1"/>
  <c r="L28" i="27"/>
  <c r="K32" i="27"/>
  <c r="L35" i="27"/>
  <c r="L40" i="27"/>
  <c r="Q40" i="27" s="1"/>
  <c r="K43" i="27"/>
  <c r="L43" i="27" s="1"/>
  <c r="N43" i="27" s="1"/>
  <c r="K45" i="27"/>
  <c r="L48" i="27"/>
  <c r="N48" i="27" s="1"/>
  <c r="L52" i="27"/>
  <c r="N52" i="27" s="1"/>
  <c r="J57" i="27"/>
  <c r="K64" i="27"/>
  <c r="L64" i="27" s="1"/>
  <c r="K70" i="27"/>
  <c r="L73" i="27"/>
  <c r="N73" i="27" s="1"/>
  <c r="J76" i="27"/>
  <c r="J80" i="27"/>
  <c r="K86" i="27"/>
  <c r="L86" i="27" s="1"/>
  <c r="S86" i="27" s="1"/>
  <c r="L97" i="27"/>
  <c r="T99" i="27"/>
  <c r="AP110" i="27"/>
  <c r="AP111" i="27"/>
  <c r="AJ111" i="27"/>
  <c r="AJ201" i="27" s="1"/>
  <c r="AJ199" i="27" s="1"/>
  <c r="AP114" i="27"/>
  <c r="AF115" i="27"/>
  <c r="AF201" i="27" s="1"/>
  <c r="AF199" i="27" s="1"/>
  <c r="K117" i="27"/>
  <c r="L117" i="27" s="1"/>
  <c r="D17" i="27"/>
  <c r="D201" i="27" s="1"/>
  <c r="D204" i="27" s="1"/>
  <c r="K26" i="27"/>
  <c r="L26" i="27" s="1"/>
  <c r="K28" i="27"/>
  <c r="K31" i="27"/>
  <c r="L31" i="27" s="1"/>
  <c r="Q31" i="27" s="1"/>
  <c r="K44" i="27"/>
  <c r="K49" i="27"/>
  <c r="L49" i="27" s="1"/>
  <c r="S49" i="27" s="1"/>
  <c r="K55" i="27"/>
  <c r="L55" i="27" s="1"/>
  <c r="N55" i="27" s="1"/>
  <c r="L56" i="27"/>
  <c r="K58" i="27"/>
  <c r="L58" i="27"/>
  <c r="N58" i="27" s="1"/>
  <c r="J65" i="27"/>
  <c r="L78" i="27"/>
  <c r="N78" i="27" s="1"/>
  <c r="L81" i="27"/>
  <c r="N81" i="27" s="1"/>
  <c r="K83" i="27"/>
  <c r="L83" i="27" s="1"/>
  <c r="P83" i="27" s="1"/>
  <c r="K91" i="27"/>
  <c r="L91" i="27" s="1"/>
  <c r="N91" i="27" s="1"/>
  <c r="K97" i="27"/>
  <c r="K98" i="27"/>
  <c r="L98" i="27" s="1"/>
  <c r="AI100" i="27"/>
  <c r="L101" i="27"/>
  <c r="L104" i="27"/>
  <c r="L108" i="27"/>
  <c r="K109" i="27"/>
  <c r="L109" i="27" s="1"/>
  <c r="L116" i="27"/>
  <c r="J20" i="27"/>
  <c r="J21" i="27"/>
  <c r="J22" i="27"/>
  <c r="K36" i="27"/>
  <c r="L36" i="27" s="1"/>
  <c r="L53" i="27"/>
  <c r="S53" i="27" s="1"/>
  <c r="L59" i="27"/>
  <c r="L60" i="27"/>
  <c r="L62" i="27"/>
  <c r="N62" i="27" s="1"/>
  <c r="L66" i="27"/>
  <c r="N66" i="27" s="1"/>
  <c r="L79" i="27"/>
  <c r="S79" i="27" s="1"/>
  <c r="K81" i="27"/>
  <c r="L82" i="27"/>
  <c r="N82" i="27" s="1"/>
  <c r="K101" i="27"/>
  <c r="K102" i="27"/>
  <c r="L102" i="27" s="1"/>
  <c r="AG107" i="27"/>
  <c r="AP107" i="27" s="1"/>
  <c r="AI112" i="27"/>
  <c r="AP112" i="27" s="1"/>
  <c r="K116" i="27"/>
  <c r="AP61" i="27"/>
  <c r="J61" i="27"/>
  <c r="L63" i="27"/>
  <c r="N63" i="27" s="1"/>
  <c r="L90" i="27"/>
  <c r="N90" i="27" s="1"/>
  <c r="L105" i="27"/>
  <c r="J8" i="23"/>
  <c r="J7" i="23"/>
  <c r="K22" i="19"/>
  <c r="L22" i="19" s="1"/>
  <c r="K37" i="19"/>
  <c r="L37" i="19" s="1"/>
  <c r="Q37" i="19" s="1"/>
  <c r="K46" i="19"/>
  <c r="L46" i="19" s="1"/>
  <c r="S46" i="19" s="1"/>
  <c r="K54" i="19"/>
  <c r="L54" i="19" s="1"/>
  <c r="P54" i="19" s="1"/>
  <c r="K80" i="19"/>
  <c r="L80" i="19" s="1"/>
  <c r="N80" i="19" s="1"/>
  <c r="K84" i="19"/>
  <c r="L84" i="19" s="1"/>
  <c r="N84" i="19" s="1"/>
  <c r="D15" i="20"/>
  <c r="D227" i="20" s="1"/>
  <c r="D230" i="20" s="1"/>
  <c r="C227" i="20"/>
  <c r="T22" i="20"/>
  <c r="N22" i="20"/>
  <c r="K35" i="20"/>
  <c r="L35" i="20" s="1"/>
  <c r="O35" i="20" s="1"/>
  <c r="K62" i="20"/>
  <c r="L62" i="20" s="1"/>
  <c r="P62" i="20" s="1"/>
  <c r="K85" i="20"/>
  <c r="L85" i="20" s="1"/>
  <c r="S85" i="20" s="1"/>
  <c r="D227" i="19"/>
  <c r="D230" i="19" s="1"/>
  <c r="K16" i="19"/>
  <c r="L16" i="19" s="1"/>
  <c r="L17" i="19"/>
  <c r="O17" i="19" s="1"/>
  <c r="K26" i="19"/>
  <c r="L26" i="19" s="1"/>
  <c r="O26" i="19" s="1"/>
  <c r="L28" i="19"/>
  <c r="Q28" i="19" s="1"/>
  <c r="K33" i="19"/>
  <c r="L33" i="19" s="1"/>
  <c r="K38" i="19"/>
  <c r="L38" i="19" s="1"/>
  <c r="R38" i="19" s="1"/>
  <c r="K39" i="19"/>
  <c r="L39" i="19" s="1"/>
  <c r="S39" i="19" s="1"/>
  <c r="K47" i="19"/>
  <c r="L47" i="19" s="1"/>
  <c r="P47" i="19" s="1"/>
  <c r="K55" i="19"/>
  <c r="L55" i="19" s="1"/>
  <c r="N55" i="19" s="1"/>
  <c r="K59" i="19"/>
  <c r="L59" i="19" s="1"/>
  <c r="N59" i="19" s="1"/>
  <c r="K66" i="19"/>
  <c r="L66" i="19" s="1"/>
  <c r="P66" i="19" s="1"/>
  <c r="K69" i="19"/>
  <c r="L69" i="19" s="1"/>
  <c r="S69" i="19" s="1"/>
  <c r="K81" i="19"/>
  <c r="L81" i="19" s="1"/>
  <c r="N81" i="19" s="1"/>
  <c r="K83" i="19"/>
  <c r="L83" i="19" s="1"/>
  <c r="R83" i="19" s="1"/>
  <c r="AC227" i="19"/>
  <c r="AC225" i="19" s="1"/>
  <c r="AS227" i="19"/>
  <c r="AS225" i="19" s="1"/>
  <c r="K18" i="20"/>
  <c r="L18" i="20" s="1"/>
  <c r="P18" i="20" s="1"/>
  <c r="K67" i="20"/>
  <c r="L67" i="20" s="1"/>
  <c r="R67" i="20" s="1"/>
  <c r="K18" i="19"/>
  <c r="L18" i="19" s="1"/>
  <c r="P18" i="19" s="1"/>
  <c r="K19" i="19"/>
  <c r="L19" i="19" s="1"/>
  <c r="Q19" i="19" s="1"/>
  <c r="K29" i="19"/>
  <c r="L29" i="19" s="1"/>
  <c r="R29" i="19" s="1"/>
  <c r="K30" i="19"/>
  <c r="L30" i="19" s="1"/>
  <c r="S30" i="19" s="1"/>
  <c r="K34" i="19"/>
  <c r="L34" i="19" s="1"/>
  <c r="K77" i="19"/>
  <c r="L77" i="19" s="1"/>
  <c r="S77" i="19" s="1"/>
  <c r="K39" i="20"/>
  <c r="L39" i="20" s="1"/>
  <c r="S39" i="20" s="1"/>
  <c r="K74" i="20"/>
  <c r="L74" i="20" s="1"/>
  <c r="P74" i="20" s="1"/>
  <c r="K31" i="19"/>
  <c r="L31" i="19" s="1"/>
  <c r="K74" i="19"/>
  <c r="L74" i="19" s="1"/>
  <c r="P74" i="19" s="1"/>
  <c r="K76" i="19"/>
  <c r="L76" i="19" s="1"/>
  <c r="N76" i="19" s="1"/>
  <c r="K86" i="19"/>
  <c r="L86" i="19" s="1"/>
  <c r="N86" i="19" s="1"/>
  <c r="K17" i="20"/>
  <c r="L17" i="20" s="1"/>
  <c r="O17" i="20" s="1"/>
  <c r="K28" i="20"/>
  <c r="L28" i="20" s="1"/>
  <c r="Q28" i="20" s="1"/>
  <c r="Q227" i="20" s="1"/>
  <c r="Q225" i="20" s="1"/>
  <c r="K78" i="20"/>
  <c r="L78" i="20" s="1"/>
  <c r="N78" i="20" s="1"/>
  <c r="L21" i="21"/>
  <c r="S21" i="21" s="1"/>
  <c r="K29" i="21"/>
  <c r="L29" i="21" s="1"/>
  <c r="R29" i="21" s="1"/>
  <c r="K48" i="21"/>
  <c r="L48" i="21" s="1"/>
  <c r="N48" i="21" s="1"/>
  <c r="K58" i="21"/>
  <c r="L58" i="21" s="1"/>
  <c r="P58" i="21" s="1"/>
  <c r="K60" i="21"/>
  <c r="L60" i="21" s="1"/>
  <c r="N60" i="21" s="1"/>
  <c r="K63" i="21"/>
  <c r="L63" i="21" s="1"/>
  <c r="N63" i="21" s="1"/>
  <c r="K76" i="21"/>
  <c r="L76" i="21" s="1"/>
  <c r="N76" i="21" s="1"/>
  <c r="L78" i="21"/>
  <c r="N78" i="21" s="1"/>
  <c r="K77" i="22"/>
  <c r="L77" i="22" s="1"/>
  <c r="S77" i="22" s="1"/>
  <c r="K88" i="22"/>
  <c r="L88" i="22" s="1"/>
  <c r="N88" i="22" s="1"/>
  <c r="K21" i="20"/>
  <c r="L21" i="20" s="1"/>
  <c r="S21" i="20" s="1"/>
  <c r="L32" i="20"/>
  <c r="N32" i="20" s="1"/>
  <c r="L72" i="20"/>
  <c r="N72" i="20" s="1"/>
  <c r="K80" i="21"/>
  <c r="L80" i="21" s="1"/>
  <c r="N80" i="21" s="1"/>
  <c r="K20" i="22"/>
  <c r="L20" i="22" s="1"/>
  <c r="R20" i="22" s="1"/>
  <c r="AE227" i="19"/>
  <c r="AE225" i="19" s="1"/>
  <c r="L38" i="20"/>
  <c r="R38" i="20" s="1"/>
  <c r="X227" i="20"/>
  <c r="AN227" i="20"/>
  <c r="AN225" i="20" s="1"/>
  <c r="K14" i="19"/>
  <c r="L14" i="19" s="1"/>
  <c r="N14" i="19" s="1"/>
  <c r="K24" i="19"/>
  <c r="L24" i="19" s="1"/>
  <c r="K35" i="19"/>
  <c r="L35" i="19" s="1"/>
  <c r="O35" i="19" s="1"/>
  <c r="L40" i="19"/>
  <c r="T40" i="19" s="1"/>
  <c r="K41" i="19"/>
  <c r="L41" i="19" s="1"/>
  <c r="N41" i="19" s="1"/>
  <c r="L48" i="19"/>
  <c r="N48" i="19" s="1"/>
  <c r="K49" i="19"/>
  <c r="L49" i="19" s="1"/>
  <c r="N49" i="19" s="1"/>
  <c r="L56" i="19"/>
  <c r="N56" i="19" s="1"/>
  <c r="K57" i="19"/>
  <c r="L57" i="19" s="1"/>
  <c r="N57" i="19" s="1"/>
  <c r="K62" i="19"/>
  <c r="L62" i="19" s="1"/>
  <c r="P62" i="19" s="1"/>
  <c r="L73" i="19"/>
  <c r="N73" i="19" s="1"/>
  <c r="K75" i="19"/>
  <c r="L75" i="19" s="1"/>
  <c r="R75" i="19" s="1"/>
  <c r="K82" i="19"/>
  <c r="L82" i="19" s="1"/>
  <c r="P82" i="19" s="1"/>
  <c r="L88" i="19"/>
  <c r="N88" i="19" s="1"/>
  <c r="K90" i="19"/>
  <c r="L90" i="19" s="1"/>
  <c r="N90" i="19" s="1"/>
  <c r="K25" i="20"/>
  <c r="L25" i="20" s="1"/>
  <c r="K41" i="20"/>
  <c r="L41" i="20" s="1"/>
  <c r="N41" i="20" s="1"/>
  <c r="K43" i="20"/>
  <c r="L43" i="20" s="1"/>
  <c r="P43" i="20" s="1"/>
  <c r="K45" i="20"/>
  <c r="L45" i="20" s="1"/>
  <c r="N45" i="20" s="1"/>
  <c r="K47" i="20"/>
  <c r="L47" i="20" s="1"/>
  <c r="P47" i="20" s="1"/>
  <c r="K49" i="20"/>
  <c r="L49" i="20" s="1"/>
  <c r="N49" i="20" s="1"/>
  <c r="K51" i="20"/>
  <c r="L51" i="20" s="1"/>
  <c r="P51" i="20" s="1"/>
  <c r="K53" i="20"/>
  <c r="L53" i="20" s="1"/>
  <c r="N53" i="20" s="1"/>
  <c r="K55" i="20"/>
  <c r="L55" i="20" s="1"/>
  <c r="N55" i="20" s="1"/>
  <c r="K57" i="20"/>
  <c r="L57" i="20" s="1"/>
  <c r="N57" i="20" s="1"/>
  <c r="K68" i="20"/>
  <c r="L68" i="20" s="1"/>
  <c r="N68" i="20" s="1"/>
  <c r="L77" i="20"/>
  <c r="S77" i="20" s="1"/>
  <c r="L84" i="20"/>
  <c r="N84" i="20" s="1"/>
  <c r="K89" i="20"/>
  <c r="L89" i="20" s="1"/>
  <c r="N89" i="20" s="1"/>
  <c r="U227" i="20"/>
  <c r="Y227" i="20"/>
  <c r="AC227" i="20"/>
  <c r="AC225" i="20" s="1"/>
  <c r="AG227" i="20"/>
  <c r="AK227" i="20"/>
  <c r="AK225" i="20" s="1"/>
  <c r="AO227" i="20"/>
  <c r="AO225" i="20" s="1"/>
  <c r="AS227" i="20"/>
  <c r="AS225" i="20" s="1"/>
  <c r="L28" i="21"/>
  <c r="Q28" i="21" s="1"/>
  <c r="K32" i="21"/>
  <c r="L32" i="21" s="1"/>
  <c r="N32" i="21" s="1"/>
  <c r="K36" i="21"/>
  <c r="L36" i="21" s="1"/>
  <c r="P36" i="21" s="1"/>
  <c r="K52" i="21"/>
  <c r="L52" i="21" s="1"/>
  <c r="N52" i="21" s="1"/>
  <c r="L62" i="21"/>
  <c r="P62" i="21" s="1"/>
  <c r="K67" i="21"/>
  <c r="L67" i="21" s="1"/>
  <c r="R67" i="21" s="1"/>
  <c r="K75" i="21"/>
  <c r="L75" i="21" s="1"/>
  <c r="R75" i="21" s="1"/>
  <c r="K33" i="22"/>
  <c r="L33" i="22" s="1"/>
  <c r="K70" i="22"/>
  <c r="L70" i="22" s="1"/>
  <c r="N70" i="22" s="1"/>
  <c r="L60" i="20"/>
  <c r="N60" i="20" s="1"/>
  <c r="K22" i="21"/>
  <c r="L22" i="21" s="1"/>
  <c r="K44" i="21"/>
  <c r="L44" i="21" s="1"/>
  <c r="N44" i="21" s="1"/>
  <c r="K18" i="22"/>
  <c r="L18" i="22" s="1"/>
  <c r="P18" i="22" s="1"/>
  <c r="K91" i="22"/>
  <c r="L91" i="22" s="1"/>
  <c r="N91" i="22" s="1"/>
  <c r="W227" i="19"/>
  <c r="W225" i="19" s="1"/>
  <c r="AA227" i="19"/>
  <c r="AA225" i="19" s="1"/>
  <c r="AM227" i="19"/>
  <c r="AM225" i="19" s="1"/>
  <c r="AQ227" i="19"/>
  <c r="AQ225" i="19" s="1"/>
  <c r="L29" i="20"/>
  <c r="R29" i="20" s="1"/>
  <c r="AF227" i="20"/>
  <c r="AF225" i="20" s="1"/>
  <c r="C227" i="19"/>
  <c r="L61" i="19"/>
  <c r="N61" i="19" s="1"/>
  <c r="L70" i="19"/>
  <c r="N70" i="19" s="1"/>
  <c r="K14" i="20"/>
  <c r="L14" i="20" s="1"/>
  <c r="N14" i="20" s="1"/>
  <c r="L20" i="20"/>
  <c r="R20" i="20" s="1"/>
  <c r="K24" i="20"/>
  <c r="L24" i="20" s="1"/>
  <c r="K31" i="20"/>
  <c r="L31" i="20" s="1"/>
  <c r="K36" i="20"/>
  <c r="L36" i="20" s="1"/>
  <c r="P36" i="20" s="1"/>
  <c r="K58" i="20"/>
  <c r="L58" i="20" s="1"/>
  <c r="P58" i="20" s="1"/>
  <c r="K64" i="20"/>
  <c r="L64" i="20" s="1"/>
  <c r="N64" i="20" s="1"/>
  <c r="L75" i="20"/>
  <c r="R75" i="20" s="1"/>
  <c r="K81" i="20"/>
  <c r="L81" i="20" s="1"/>
  <c r="N81" i="20" s="1"/>
  <c r="L82" i="20"/>
  <c r="P82" i="20" s="1"/>
  <c r="L86" i="20"/>
  <c r="N86" i="20" s="1"/>
  <c r="L91" i="20"/>
  <c r="N91" i="20" s="1"/>
  <c r="K14" i="21"/>
  <c r="L14" i="21" s="1"/>
  <c r="N14" i="21" s="1"/>
  <c r="L16" i="21"/>
  <c r="K18" i="21"/>
  <c r="L18" i="21" s="1"/>
  <c r="P18" i="21" s="1"/>
  <c r="N31" i="21"/>
  <c r="K34" i="21"/>
  <c r="L34" i="21" s="1"/>
  <c r="L35" i="21"/>
  <c r="O35" i="21" s="1"/>
  <c r="K40" i="21"/>
  <c r="L40" i="21" s="1"/>
  <c r="T40" i="21" s="1"/>
  <c r="K56" i="21"/>
  <c r="L56" i="21" s="1"/>
  <c r="N56" i="21" s="1"/>
  <c r="K74" i="21"/>
  <c r="L74" i="21" s="1"/>
  <c r="P74" i="21" s="1"/>
  <c r="V227" i="21"/>
  <c r="Z227" i="21"/>
  <c r="AH227" i="21"/>
  <c r="AH225" i="21" s="1"/>
  <c r="AL227" i="21"/>
  <c r="AP227" i="21"/>
  <c r="AP225" i="21" s="1"/>
  <c r="K28" i="22"/>
  <c r="L28" i="22" s="1"/>
  <c r="Q28" i="22" s="1"/>
  <c r="K45" i="22"/>
  <c r="L45" i="22" s="1"/>
  <c r="N45" i="22" s="1"/>
  <c r="K59" i="22"/>
  <c r="L59" i="22" s="1"/>
  <c r="N59" i="22" s="1"/>
  <c r="V227" i="20"/>
  <c r="Z227" i="20"/>
  <c r="AD227" i="20"/>
  <c r="AD225" i="20" s="1"/>
  <c r="AH227" i="20"/>
  <c r="AH225" i="20" s="1"/>
  <c r="AL227" i="20"/>
  <c r="AP227" i="20"/>
  <c r="AP225" i="20" s="1"/>
  <c r="AT227" i="20"/>
  <c r="AT225" i="20" s="1"/>
  <c r="C227" i="21"/>
  <c r="L19" i="21"/>
  <c r="Q19" i="21" s="1"/>
  <c r="K24" i="21"/>
  <c r="L24" i="21" s="1"/>
  <c r="L26" i="21"/>
  <c r="O26" i="21" s="1"/>
  <c r="L30" i="21"/>
  <c r="S30" i="21" s="1"/>
  <c r="L37" i="21"/>
  <c r="Q37" i="21" s="1"/>
  <c r="K86" i="21"/>
  <c r="L86" i="21" s="1"/>
  <c r="N86" i="21" s="1"/>
  <c r="W227" i="21"/>
  <c r="AA227" i="21"/>
  <c r="AE227" i="21"/>
  <c r="AE225" i="21" s="1"/>
  <c r="AM227" i="21"/>
  <c r="AM225" i="21" s="1"/>
  <c r="AQ227" i="21"/>
  <c r="AQ225" i="21" s="1"/>
  <c r="AU227" i="21"/>
  <c r="AU225" i="21" s="1"/>
  <c r="K35" i="22"/>
  <c r="L35" i="22" s="1"/>
  <c r="O35" i="22" s="1"/>
  <c r="K62" i="22"/>
  <c r="L62" i="22" s="1"/>
  <c r="P62" i="22" s="1"/>
  <c r="K67" i="22"/>
  <c r="L67" i="22" s="1"/>
  <c r="R67" i="22" s="1"/>
  <c r="D227" i="21"/>
  <c r="D230" i="21" s="1"/>
  <c r="L42" i="21"/>
  <c r="S42" i="21" s="1"/>
  <c r="L46" i="21"/>
  <c r="S46" i="21" s="1"/>
  <c r="L50" i="21"/>
  <c r="S50" i="21" s="1"/>
  <c r="L54" i="21"/>
  <c r="P54" i="21" s="1"/>
  <c r="L65" i="21"/>
  <c r="N65" i="21" s="1"/>
  <c r="K68" i="21"/>
  <c r="L68" i="21" s="1"/>
  <c r="N68" i="21" s="1"/>
  <c r="K69" i="21"/>
  <c r="L69" i="21" s="1"/>
  <c r="S69" i="21" s="1"/>
  <c r="K82" i="21"/>
  <c r="L82" i="21" s="1"/>
  <c r="P82" i="21" s="1"/>
  <c r="K83" i="21"/>
  <c r="L83" i="21" s="1"/>
  <c r="R83" i="21" s="1"/>
  <c r="K21" i="22"/>
  <c r="L21" i="22" s="1"/>
  <c r="S21" i="22" s="1"/>
  <c r="K31" i="22"/>
  <c r="L31" i="22" s="1"/>
  <c r="K58" i="22"/>
  <c r="L58" i="22" s="1"/>
  <c r="P58" i="22" s="1"/>
  <c r="K72" i="22"/>
  <c r="L72" i="22" s="1"/>
  <c r="N72" i="22" s="1"/>
  <c r="K83" i="22"/>
  <c r="L83" i="22" s="1"/>
  <c r="R83" i="22" s="1"/>
  <c r="K85" i="22"/>
  <c r="L85" i="22" s="1"/>
  <c r="S85" i="22" s="1"/>
  <c r="L89" i="22"/>
  <c r="N89" i="22" s="1"/>
  <c r="K89" i="22"/>
  <c r="V227" i="22"/>
  <c r="Z227" i="22"/>
  <c r="X227" i="21"/>
  <c r="AB227" i="21"/>
  <c r="AB225" i="21" s="1"/>
  <c r="AF227" i="21"/>
  <c r="AF225" i="21" s="1"/>
  <c r="AJ227" i="21"/>
  <c r="AN227" i="21"/>
  <c r="AN225" i="21" s="1"/>
  <c r="AR227" i="21"/>
  <c r="AR225" i="21" s="1"/>
  <c r="K51" i="22"/>
  <c r="L51" i="22" s="1"/>
  <c r="P51" i="22" s="1"/>
  <c r="AD227" i="22"/>
  <c r="AD225" i="22" s="1"/>
  <c r="AH227" i="22"/>
  <c r="AH225" i="22" s="1"/>
  <c r="AL227" i="22"/>
  <c r="AP227" i="22"/>
  <c r="AP225" i="22" s="1"/>
  <c r="AT227" i="22"/>
  <c r="AT225" i="22" s="1"/>
  <c r="K72" i="21"/>
  <c r="L72" i="21" s="1"/>
  <c r="N72" i="21" s="1"/>
  <c r="K89" i="21"/>
  <c r="L89" i="21" s="1"/>
  <c r="N89" i="21" s="1"/>
  <c r="K91" i="21"/>
  <c r="L91" i="21" s="1"/>
  <c r="N91" i="21" s="1"/>
  <c r="C227" i="22"/>
  <c r="L27" i="22"/>
  <c r="P27" i="22" s="1"/>
  <c r="K37" i="22"/>
  <c r="L37" i="22" s="1"/>
  <c r="Q37" i="22" s="1"/>
  <c r="K43" i="22"/>
  <c r="L43" i="22" s="1"/>
  <c r="P43" i="22" s="1"/>
  <c r="K55" i="22"/>
  <c r="L55" i="22" s="1"/>
  <c r="N55" i="22" s="1"/>
  <c r="K74" i="22"/>
  <c r="L74" i="22" s="1"/>
  <c r="P74" i="22" s="1"/>
  <c r="K78" i="22"/>
  <c r="L78" i="22" s="1"/>
  <c r="N78" i="22" s="1"/>
  <c r="K81" i="22"/>
  <c r="L81" i="22" s="1"/>
  <c r="N81" i="22" s="1"/>
  <c r="L90" i="22"/>
  <c r="N90" i="22" s="1"/>
  <c r="D14" i="22"/>
  <c r="D227" i="22" s="1"/>
  <c r="D230" i="22" s="1"/>
  <c r="K15" i="22"/>
  <c r="L15" i="22" s="1"/>
  <c r="L16" i="22"/>
  <c r="K19" i="22"/>
  <c r="L19" i="22" s="1"/>
  <c r="Q19" i="22" s="1"/>
  <c r="L23" i="22"/>
  <c r="N23" i="22" s="1"/>
  <c r="L25" i="22"/>
  <c r="L26" i="22"/>
  <c r="O26" i="22" s="1"/>
  <c r="L38" i="22"/>
  <c r="R38" i="22" s="1"/>
  <c r="L39" i="22"/>
  <c r="S39" i="22" s="1"/>
  <c r="K47" i="22"/>
  <c r="L47" i="22" s="1"/>
  <c r="P47" i="22" s="1"/>
  <c r="L53" i="22"/>
  <c r="N53" i="22" s="1"/>
  <c r="L68" i="22"/>
  <c r="N68" i="22" s="1"/>
  <c r="L84" i="22"/>
  <c r="N84" i="22" s="1"/>
  <c r="X227" i="22"/>
  <c r="AB227" i="22"/>
  <c r="AB225" i="22" s="1"/>
  <c r="AF227" i="22"/>
  <c r="AF225" i="22" s="1"/>
  <c r="AJ227" i="22"/>
  <c r="AN227" i="22"/>
  <c r="AN225" i="22" s="1"/>
  <c r="AR227" i="22"/>
  <c r="AR225" i="22" s="1"/>
  <c r="L41" i="22"/>
  <c r="N41" i="22" s="1"/>
  <c r="L49" i="22"/>
  <c r="N49" i="22" s="1"/>
  <c r="L57" i="22"/>
  <c r="N57" i="22" s="1"/>
  <c r="L64" i="22"/>
  <c r="N64" i="22" s="1"/>
  <c r="U227" i="22"/>
  <c r="Y227" i="22"/>
  <c r="AC227" i="22"/>
  <c r="AC225" i="22" s="1"/>
  <c r="AG227" i="22"/>
  <c r="AK227" i="22"/>
  <c r="AK225" i="22" s="1"/>
  <c r="AO227" i="22"/>
  <c r="AO225" i="22" s="1"/>
  <c r="AS227" i="22"/>
  <c r="AS225" i="22" s="1"/>
  <c r="W227" i="22"/>
  <c r="AA227" i="22"/>
  <c r="AE227" i="22"/>
  <c r="AE225" i="22" s="1"/>
  <c r="AI227" i="22"/>
  <c r="AI225" i="22" s="1"/>
  <c r="AM227" i="22"/>
  <c r="AM225" i="22" s="1"/>
  <c r="AQ227" i="22"/>
  <c r="AQ225" i="22" s="1"/>
  <c r="AU227" i="22"/>
  <c r="AU225" i="22" s="1"/>
  <c r="Q227" i="22" l="1"/>
  <c r="Q225" i="22" s="1"/>
  <c r="Q227" i="19"/>
  <c r="Q225" i="19" s="1"/>
  <c r="O227" i="20"/>
  <c r="O225" i="20" s="1"/>
  <c r="K230" i="21"/>
  <c r="O227" i="22"/>
  <c r="O225" i="22" s="1"/>
  <c r="O227" i="21"/>
  <c r="O225" i="21" s="1"/>
  <c r="R227" i="19"/>
  <c r="R225" i="19" s="1"/>
  <c r="P227" i="21"/>
  <c r="P225" i="21" s="1"/>
  <c r="K230" i="19"/>
  <c r="L42" i="19"/>
  <c r="S42" i="19" s="1"/>
  <c r="S227" i="19" s="1"/>
  <c r="S225" i="19" s="1"/>
  <c r="L230" i="21"/>
  <c r="L42" i="22"/>
  <c r="K230" i="22"/>
  <c r="L42" i="20"/>
  <c r="K230" i="20"/>
  <c r="U96" i="19"/>
  <c r="U227" i="19" s="1"/>
  <c r="U225" i="19" s="1"/>
  <c r="AB97" i="19"/>
  <c r="AB227" i="19" s="1"/>
  <c r="AB225" i="19" s="1"/>
  <c r="F54" i="26"/>
  <c r="F84" i="26" s="1"/>
  <c r="AH109" i="27"/>
  <c r="AH201" i="27" s="1"/>
  <c r="AH199" i="27" s="1"/>
  <c r="AP109" i="27"/>
  <c r="Y102" i="27"/>
  <c r="AP102" i="27"/>
  <c r="W98" i="27"/>
  <c r="W201" i="27" s="1"/>
  <c r="W199" i="27" s="1"/>
  <c r="AP98" i="27"/>
  <c r="S42" i="27"/>
  <c r="AP42" i="27"/>
  <c r="R41" i="27"/>
  <c r="AP41" i="27"/>
  <c r="N26" i="27"/>
  <c r="AP26" i="27"/>
  <c r="T117" i="27"/>
  <c r="AP117" i="27" s="1"/>
  <c r="R23" i="27"/>
  <c r="R201" i="27" s="1"/>
  <c r="R199" i="27" s="1"/>
  <c r="AP23" i="27"/>
  <c r="T101" i="27"/>
  <c r="AP101" i="27" s="1"/>
  <c r="K65" i="27"/>
  <c r="L65" i="27"/>
  <c r="K61" i="27"/>
  <c r="L61" i="27" s="1"/>
  <c r="P61" i="27" s="1"/>
  <c r="K22" i="27"/>
  <c r="L22" i="27" s="1"/>
  <c r="Q22" i="27" s="1"/>
  <c r="Q201" i="27" s="1"/>
  <c r="Q199" i="27" s="1"/>
  <c r="AI201" i="27"/>
  <c r="AI199" i="27" s="1"/>
  <c r="AP115" i="27"/>
  <c r="AP38" i="27"/>
  <c r="AP106" i="27"/>
  <c r="AG201" i="27"/>
  <c r="AG199" i="27" s="1"/>
  <c r="R32" i="27"/>
  <c r="AP32" i="27"/>
  <c r="Y116" i="27"/>
  <c r="AP116" i="27" s="1"/>
  <c r="T108" i="27"/>
  <c r="AP108" i="27" s="1"/>
  <c r="AP97" i="27"/>
  <c r="T97" i="27"/>
  <c r="N17" i="27"/>
  <c r="AA105" i="27"/>
  <c r="AA201" i="27" s="1"/>
  <c r="AA199" i="27" s="1"/>
  <c r="N59" i="27"/>
  <c r="AP59" i="27" s="1"/>
  <c r="K21" i="27"/>
  <c r="L21" i="27" s="1"/>
  <c r="T104" i="27"/>
  <c r="AP104" i="27"/>
  <c r="K80" i="27"/>
  <c r="L80" i="27"/>
  <c r="N80" i="27" s="1"/>
  <c r="AP35" i="27"/>
  <c r="N35" i="27"/>
  <c r="J201" i="27"/>
  <c r="S201" i="27"/>
  <c r="S199" i="27" s="1"/>
  <c r="L20" i="27"/>
  <c r="K20" i="27"/>
  <c r="K76" i="27"/>
  <c r="L76" i="27"/>
  <c r="P76" i="27" s="1"/>
  <c r="L57" i="27"/>
  <c r="K57" i="27"/>
  <c r="AP100" i="27"/>
  <c r="P227" i="20"/>
  <c r="P225" i="20" s="1"/>
  <c r="P227" i="19"/>
  <c r="P225" i="19" s="1"/>
  <c r="N31" i="20"/>
  <c r="N227" i="20" s="1"/>
  <c r="T31" i="20"/>
  <c r="T227" i="20" s="1"/>
  <c r="T225" i="20" s="1"/>
  <c r="N22" i="21"/>
  <c r="N227" i="21" s="1"/>
  <c r="T22" i="21"/>
  <c r="T227" i="21" s="1"/>
  <c r="T225" i="21" s="1"/>
  <c r="T31" i="22"/>
  <c r="T227" i="22" s="1"/>
  <c r="T225" i="22" s="1"/>
  <c r="N31" i="22"/>
  <c r="N227" i="22" s="1"/>
  <c r="P227" i="22"/>
  <c r="P225" i="22" s="1"/>
  <c r="R227" i="21"/>
  <c r="R225" i="21" s="1"/>
  <c r="R227" i="20"/>
  <c r="R225" i="20" s="1"/>
  <c r="R227" i="22"/>
  <c r="R225" i="22" s="1"/>
  <c r="N31" i="19"/>
  <c r="T31" i="19"/>
  <c r="O227" i="19"/>
  <c r="O225" i="19" s="1"/>
  <c r="S227" i="21"/>
  <c r="S225" i="21" s="1"/>
  <c r="Q227" i="21"/>
  <c r="Q225" i="21" s="1"/>
  <c r="N22" i="19"/>
  <c r="T22" i="19"/>
  <c r="N227" i="19" l="1"/>
  <c r="L230" i="19"/>
  <c r="T227" i="19"/>
  <c r="T225" i="19" s="1"/>
  <c r="S42" i="20"/>
  <c r="S227" i="20" s="1"/>
  <c r="S225" i="20" s="1"/>
  <c r="L230" i="20"/>
  <c r="S42" i="22"/>
  <c r="S227" i="22" s="1"/>
  <c r="S225" i="22" s="1"/>
  <c r="L230" i="22"/>
  <c r="P21" i="27"/>
  <c r="AP21" i="27"/>
  <c r="O20" i="27"/>
  <c r="O201" i="27" s="1"/>
  <c r="O199" i="27" s="1"/>
  <c r="AP20" i="27"/>
  <c r="Y201" i="27"/>
  <c r="Y199" i="27" s="1"/>
  <c r="P57" i="27"/>
  <c r="AP57" i="27" s="1"/>
  <c r="N204" i="27"/>
  <c r="N201" i="27"/>
  <c r="P65" i="27"/>
  <c r="AP65" i="27"/>
  <c r="AP17" i="27"/>
  <c r="L201" i="27"/>
  <c r="K201" i="27"/>
  <c r="AP105" i="27"/>
  <c r="T201" i="27"/>
  <c r="T199" i="27" s="1"/>
  <c r="N225" i="21"/>
  <c r="L225" i="21" s="1"/>
  <c r="L227" i="21"/>
  <c r="D232" i="21" s="1"/>
  <c r="D234" i="21" s="1"/>
  <c r="N225" i="22"/>
  <c r="N225" i="20"/>
  <c r="L227" i="19" l="1"/>
  <c r="D232" i="19" s="1"/>
  <c r="D234" i="19" s="1"/>
  <c r="N225" i="19"/>
  <c r="L225" i="19" s="1"/>
  <c r="L225" i="22"/>
  <c r="L227" i="22"/>
  <c r="D232" i="22" s="1"/>
  <c r="D234" i="22" s="1"/>
  <c r="L227" i="20"/>
  <c r="D232" i="20" s="1"/>
  <c r="D234" i="20" s="1"/>
  <c r="L225" i="20"/>
  <c r="D206" i="27"/>
  <c r="D208" i="27" s="1"/>
  <c r="N199" i="27"/>
  <c r="L204" i="27"/>
  <c r="L206" i="27" s="1"/>
  <c r="N206" i="27" s="1"/>
  <c r="P201" i="27"/>
  <c r="P199" i="27" s="1"/>
  <c r="J24" i="25" l="1"/>
  <c r="F38" i="26" l="1"/>
  <c r="F86" i="26" s="1"/>
  <c r="G86" i="26" s="1"/>
  <c r="H32" i="25" l="1"/>
  <c r="J32" i="25" s="1"/>
  <c r="J28" i="25"/>
</calcChain>
</file>

<file path=xl/sharedStrings.xml><?xml version="1.0" encoding="utf-8"?>
<sst xmlns="http://schemas.openxmlformats.org/spreadsheetml/2006/main" count="2739" uniqueCount="1001">
  <si>
    <t>Welcome!</t>
  </si>
  <si>
    <t>Before You Begin:</t>
  </si>
  <si>
    <t>Income:</t>
  </si>
  <si>
    <t>Expenses:</t>
  </si>
  <si>
    <t>Motor Vehicle:</t>
  </si>
  <si>
    <t>Mobile Phone:</t>
  </si>
  <si>
    <t>INCOME</t>
  </si>
  <si>
    <t>Date</t>
  </si>
  <si>
    <t>Description</t>
  </si>
  <si>
    <t>Net Income</t>
  </si>
  <si>
    <t>EXPENSES</t>
  </si>
  <si>
    <t>Category</t>
  </si>
  <si>
    <t>Motor Vehicle</t>
  </si>
  <si>
    <t>Tolls</t>
  </si>
  <si>
    <t>Mobile Phone</t>
  </si>
  <si>
    <t>Other GST Expenses</t>
  </si>
  <si>
    <t>Other Non-GST Expenses</t>
  </si>
  <si>
    <t>Gross Expense</t>
  </si>
  <si>
    <t>Net Expense</t>
  </si>
  <si>
    <t>Totals</t>
  </si>
  <si>
    <t>Gross Sales</t>
  </si>
  <si>
    <t>GST on Sales</t>
  </si>
  <si>
    <t>GST on Expenses</t>
  </si>
  <si>
    <t>Net GST Payable</t>
  </si>
  <si>
    <t>G1</t>
  </si>
  <si>
    <t>1A</t>
  </si>
  <si>
    <t>1B</t>
  </si>
  <si>
    <t>Net Expenses</t>
  </si>
  <si>
    <t>Net Profit</t>
  </si>
  <si>
    <t>Internet</t>
  </si>
  <si>
    <t>Fuel  (GST)</t>
  </si>
  <si>
    <t>Registration (no GST)</t>
  </si>
  <si>
    <t>Servicing &amp; Repairs (GST)</t>
  </si>
  <si>
    <t>Cleaning (GST)</t>
  </si>
  <si>
    <t>Accountancy (GST)</t>
  </si>
  <si>
    <t>Internet  (GST)</t>
  </si>
  <si>
    <t>Parking (GST)</t>
  </si>
  <si>
    <t>GST               (1B on BAS)</t>
  </si>
  <si>
    <t>Gross Income        (G1 on BAS)</t>
  </si>
  <si>
    <t>GST            (1A on BAS)</t>
  </si>
  <si>
    <t>Internet:</t>
  </si>
  <si>
    <t>Mobile Phone Bills &amp; Accessories (GST)</t>
  </si>
  <si>
    <t>Tolls       (GST)</t>
  </si>
  <si>
    <t>Rideshare Use Percentages:</t>
  </si>
  <si>
    <t>Motor Vehicle Expenses (GST)</t>
  </si>
  <si>
    <t>Motor Vehicle Expenses (Non-GST)</t>
  </si>
  <si>
    <t>Instructions</t>
  </si>
  <si>
    <t>Rent, Hire &amp; Lease (GST)</t>
  </si>
  <si>
    <t>GST</t>
  </si>
  <si>
    <t>Gross</t>
  </si>
  <si>
    <t>Net</t>
  </si>
  <si>
    <t>Total Excluding GST, adjusted for Private Use - use this for your Tax Return</t>
  </si>
  <si>
    <t>Bank Fees (no GST)</t>
  </si>
  <si>
    <t>Fees, Medicals etc (no GST)</t>
  </si>
  <si>
    <t>Spotify Fees           (GST)</t>
  </si>
  <si>
    <t>Total Including GST, not adjusted for Private Use - use this for G11 on your BAS, or for DriveTax Express BAS</t>
  </si>
  <si>
    <t>Fuel</t>
  </si>
  <si>
    <t>Parking</t>
  </si>
  <si>
    <t>Stationery</t>
  </si>
  <si>
    <t>Fees, Medicals etc
(GST)</t>
  </si>
  <si>
    <t>Insurance &amp; CTP 
(GST)</t>
  </si>
  <si>
    <t>Other 
(GST)</t>
  </si>
  <si>
    <t>Receipt Total 
(G11 on BAS)</t>
  </si>
  <si>
    <t xml:space="preserve">1) </t>
  </si>
  <si>
    <t xml:space="preserve">   * Uber Other Charges &amp; 3rd Party Charges </t>
  </si>
  <si>
    <t>Rideshare Fees</t>
  </si>
  <si>
    <t>Split Fare Fees</t>
  </si>
  <si>
    <t>Airport Fees</t>
  </si>
  <si>
    <t>City Fees</t>
  </si>
  <si>
    <t>Booking Fees</t>
  </si>
  <si>
    <t xml:space="preserve">          Other Charges figure is the total of Split Fare fees and Booking Fees, and 3rd Party Charges is Airport Fees, City Fees </t>
  </si>
  <si>
    <t>Uber - July - Gross Fares</t>
  </si>
  <si>
    <t>Uber - July - Airport Fees</t>
  </si>
  <si>
    <t>Uber - July - Booking Fees</t>
  </si>
  <si>
    <t>Uber - July - Other Fare Items/Miscellaneous (left side)</t>
  </si>
  <si>
    <t>Uber - July - Tips</t>
  </si>
  <si>
    <t>Uber - July - Referrals/Incentives/Other (right side)</t>
  </si>
  <si>
    <t>Uber - July - Tolls</t>
  </si>
  <si>
    <t>Uber - July - Split Fare Fee</t>
  </si>
  <si>
    <t>Uber - August - Gross Fares</t>
  </si>
  <si>
    <t>Uber - August - Split Fare Fee</t>
  </si>
  <si>
    <t>Uber - August - Tolls</t>
  </si>
  <si>
    <t>Uber - August - Airport Fees</t>
  </si>
  <si>
    <t>Uber - August - Booking Fees</t>
  </si>
  <si>
    <t>Uber - August - Other Fare Items/Miscellaneous (left side)</t>
  </si>
  <si>
    <t>Uber - August - Tips</t>
  </si>
  <si>
    <t>Uber - August - Referrals/Incentives/Other (right side)</t>
  </si>
  <si>
    <t>Uber - July - City/Government Fees</t>
  </si>
  <si>
    <t>Uber - August - City/Government Fees</t>
  </si>
  <si>
    <t>Uber - September - Gross Fares</t>
  </si>
  <si>
    <t>Uber - September - Split Fare Fee</t>
  </si>
  <si>
    <t>Uber - September - Tolls</t>
  </si>
  <si>
    <t>Uber - September - City/Government Fees</t>
  </si>
  <si>
    <t>Uber - September - Airport Fees</t>
  </si>
  <si>
    <t>Uber - September - Booking Fees</t>
  </si>
  <si>
    <t>Uber - September - Other Fare Items/Miscellaneous (left side)</t>
  </si>
  <si>
    <t>Uber - September - Tips</t>
  </si>
  <si>
    <t>Uber - September - Referrals/Incentives/Other (right side)</t>
  </si>
  <si>
    <t>Bolt/Taxify - July - Gross Fares</t>
  </si>
  <si>
    <t>Bolt/Taxify - July - Booking Fee</t>
  </si>
  <si>
    <t>Bolt/Taxify - July - Toll Fee</t>
  </si>
  <si>
    <t>Bolt/Taxify - July - Other Income (left side)</t>
  </si>
  <si>
    <t>Bolt/Taxify - July - Bonuses (right side)</t>
  </si>
  <si>
    <t>Bolt/Taxify - July - Other Income (right side)</t>
  </si>
  <si>
    <t>Bolt/Taxify - August - Gross Fares</t>
  </si>
  <si>
    <t>Bolt/Taxify - August - Booking Fee</t>
  </si>
  <si>
    <t>Bolt/Taxify - August - Toll Fee</t>
  </si>
  <si>
    <t>Bolt/Taxify - August - Other Income (left side)</t>
  </si>
  <si>
    <t>Bolt/Taxify - August - Bonuses (right side)</t>
  </si>
  <si>
    <t>Bolt/Taxify - August - Other Income (right side)</t>
  </si>
  <si>
    <t>Bolt/Taxify - September - Gross Fares</t>
  </si>
  <si>
    <t>Bolt/Taxify - September - Booking Fee</t>
  </si>
  <si>
    <t>Bolt/Taxify - September - Toll Fee</t>
  </si>
  <si>
    <t>Bolt/Taxify - September - Other Income (left side)</t>
  </si>
  <si>
    <t>Bolt/Taxify - September - Bonuses (right side)</t>
  </si>
  <si>
    <t>Bolt/Taxify - September - Other Income (right side)</t>
  </si>
  <si>
    <t>Ola - July - Ride Earnings</t>
  </si>
  <si>
    <t>Ola - July - Ride Bonus</t>
  </si>
  <si>
    <t>Ola - July - Tolls/Airport/Parking Fees</t>
  </si>
  <si>
    <t>Ola - July - Cancellation Charges</t>
  </si>
  <si>
    <t>Ola - July - Other Fare Amounts</t>
  </si>
  <si>
    <t>Ola - July - Rewards</t>
  </si>
  <si>
    <t>Ola - July - Miscellaneous</t>
  </si>
  <si>
    <t>Ola - July - Other Charges from Ola</t>
  </si>
  <si>
    <t>Ola - August - Ride Earnings</t>
  </si>
  <si>
    <t>Ola - August - Ride Bonus</t>
  </si>
  <si>
    <t>Ola - August - Tolls/Airport/Parking Fees</t>
  </si>
  <si>
    <t>Ola - August - Cancellation Charges</t>
  </si>
  <si>
    <t>Ola - August - Other Fare Amounts</t>
  </si>
  <si>
    <t>Ola - August - Rewards</t>
  </si>
  <si>
    <t>Ola - August - Miscellaneous</t>
  </si>
  <si>
    <t>Ola - September - Ride Earnings</t>
  </si>
  <si>
    <t>Ola - September - Ride Bonus</t>
  </si>
  <si>
    <t>Ola - September - Tolls/Airport/Parking Fees</t>
  </si>
  <si>
    <t>Ola - September - Cancellation Charges</t>
  </si>
  <si>
    <t>Ola - September - Other Fare Amounts</t>
  </si>
  <si>
    <t>Ola - September - Rewards</t>
  </si>
  <si>
    <t>Ola - September - Miscellaneous</t>
  </si>
  <si>
    <t>DiDi - July - Gross Rider Fares</t>
  </si>
  <si>
    <t>DiDi - July - Tolls</t>
  </si>
  <si>
    <t>DiDi - July - Airport Fee</t>
  </si>
  <si>
    <t>DiDi - July - Levy</t>
  </si>
  <si>
    <t>DiDi - July - Booking Fee</t>
  </si>
  <si>
    <t>DiDi - July - Cancellation Fee</t>
  </si>
  <si>
    <t>DiDi - July - CTP Fee</t>
  </si>
  <si>
    <t>DiDi - July - Other Fare Breakdown Amounts</t>
  </si>
  <si>
    <t>DiDi - July - Rewards</t>
  </si>
  <si>
    <t>DiDi - July - Other Income Amounts</t>
  </si>
  <si>
    <t>DiDi - August - Gross Rider Fares</t>
  </si>
  <si>
    <t>DiDi - August - Tolls</t>
  </si>
  <si>
    <t>DiDi - August - Airport Fee</t>
  </si>
  <si>
    <t>DiDi - August - Levy</t>
  </si>
  <si>
    <t>DiDi - August - Booking Fee</t>
  </si>
  <si>
    <t>DiDi - August - Cancellation Fee</t>
  </si>
  <si>
    <t>DiDi - August - CTP Fee</t>
  </si>
  <si>
    <t>DiDi - August - Other Fare Breakdown Amounts</t>
  </si>
  <si>
    <t>DiDi - August - Rewards</t>
  </si>
  <si>
    <t>DiDi - August - Other Income Amounts</t>
  </si>
  <si>
    <t>DiDi - September - Gross Rider Fares</t>
  </si>
  <si>
    <t>DiDi - September - Tolls</t>
  </si>
  <si>
    <t>DiDi - September - Airport Fee</t>
  </si>
  <si>
    <t>DiDi - September - Levy</t>
  </si>
  <si>
    <t>DiDi - September - Booking Fee</t>
  </si>
  <si>
    <t>DiDi - September - Cancellation Fee</t>
  </si>
  <si>
    <t>DiDi - September - CTP Fee</t>
  </si>
  <si>
    <t>DiDi - September - Other Fare Breakdown Amounts</t>
  </si>
  <si>
    <t>DiDi - September - Rewards</t>
  </si>
  <si>
    <t>DiDi - September - Other Income Amounts</t>
  </si>
  <si>
    <t>Shebah - July - Total Driver Fares</t>
  </si>
  <si>
    <t>Shebah - August - Total Driver Fares</t>
  </si>
  <si>
    <t>Shebah - September - Total Driver Fares</t>
  </si>
  <si>
    <t>Other Rideshare Income?</t>
  </si>
  <si>
    <t xml:space="preserve">Enter these in the orange cells below. </t>
  </si>
  <si>
    <t xml:space="preserve">  1)  Enter your percentages of Rideshare use to the right here (just a reasonable estimate is fine)</t>
  </si>
  <si>
    <t xml:space="preserve">  2)  Refer to your MONTHLY Rideshare Summaries to fill in your income in Column B.</t>
  </si>
  <si>
    <t xml:space="preserve">  3)  Add in any other rideshare or ABN income in the orange section below (rows 127 and onwards)</t>
  </si>
  <si>
    <t xml:space="preserve">  5)  Fill in your other expenses for the quarter, one line for each transaction/purchase.</t>
  </si>
  <si>
    <t xml:space="preserve">  6)  Click the cell, then from the drop-down box choose the category. Check your invoice if you're not sure</t>
  </si>
  <si>
    <t xml:space="preserve">Other ABN, Contracting or Sole-Trader Business Income? </t>
  </si>
  <si>
    <t xml:space="preserve">          and Tolls. You have already entered these separately, so you do not need to enter them again.  </t>
  </si>
  <si>
    <t>Uber - July - Uber Rides Service Fees</t>
  </si>
  <si>
    <t>Uber - July - Other Charges from Uber - Do Not Enter *</t>
  </si>
  <si>
    <t>Uber - July - Charges from 3rd Parties - Do Not Enter *</t>
  </si>
  <si>
    <t>Uber - July - Split Fare Fees</t>
  </si>
  <si>
    <t>Uber - July - Other Fees &amp; Deductions</t>
  </si>
  <si>
    <t>Uber - August - Uber Rides Service Fees</t>
  </si>
  <si>
    <t>Uber - August - Other Charges from Uber - Do Not Enter *</t>
  </si>
  <si>
    <t>Uber - August - Charges from 3rd Parties - Do Not Enter *</t>
  </si>
  <si>
    <t>Uber - August - Split Fare Fees</t>
  </si>
  <si>
    <t>Uber - August - Other Fees &amp; Deductions</t>
  </si>
  <si>
    <t>Uber - September - Uber Rides Service Fees</t>
  </si>
  <si>
    <t>Uber - September - Other Charges from Uber - Do Not Enter *</t>
  </si>
  <si>
    <t>Uber - September - Charges from 3rd Parties - Do Not Enter *</t>
  </si>
  <si>
    <t>Uber - September - Split Fare Fees</t>
  </si>
  <si>
    <t>Uber - September - Other Fees &amp; Deductions</t>
  </si>
  <si>
    <t>Bolt/Taxify - July - Bolt Fee</t>
  </si>
  <si>
    <t>Bolt/Taxify - July - Tolls Fee</t>
  </si>
  <si>
    <t>Bolt/Taxify - July - Other Fees</t>
  </si>
  <si>
    <t>Bolt/Taxify - August - Bolt Fee</t>
  </si>
  <si>
    <t>Bolt/Taxify - August - Tolls Fee</t>
  </si>
  <si>
    <t>Bolt/Taxify - August - Other Fees</t>
  </si>
  <si>
    <t>Bolt/Taxify - September - Bolt Fee</t>
  </si>
  <si>
    <t>Bolt/Taxify - September - Tolls Fee</t>
  </si>
  <si>
    <t>Bolt/Taxify - September - Other Fees</t>
  </si>
  <si>
    <t>Ola - July - Ola Service Fees - already deducted from Ride Earnings</t>
  </si>
  <si>
    <t>Ola - July - Verification Fees</t>
  </si>
  <si>
    <t>Ola - August - Ola Service Fees - already deducted from Ride Earnings</t>
  </si>
  <si>
    <t>Ola - August - Verification Fees</t>
  </si>
  <si>
    <t>Ola - August - Other Charges from Ola</t>
  </si>
  <si>
    <t>Ola - September - Ola Service Fees - already deducted from Ride Earnings</t>
  </si>
  <si>
    <t>Ola - September - Verification Fees</t>
  </si>
  <si>
    <t>Ola - September - Other Charges from Ola</t>
  </si>
  <si>
    <t>DiDi - July - DiDi Service Fee</t>
  </si>
  <si>
    <t>DiDi - July - Airport Fees</t>
  </si>
  <si>
    <t>DiDi - July - Other Deductions</t>
  </si>
  <si>
    <t>DiDi - August - DiDi Service Fee</t>
  </si>
  <si>
    <t>DiDi - August - Airport Fees</t>
  </si>
  <si>
    <t>DiDi - August - Other Deductions</t>
  </si>
  <si>
    <t>DiDi - September - Airport Fees</t>
  </si>
  <si>
    <t>DiDi - September - Other Deductions</t>
  </si>
  <si>
    <t>DiDi - September - DiDi Service Fee</t>
  </si>
  <si>
    <t>Shebah - July - Total Paid to Shebah</t>
  </si>
  <si>
    <t>Shebah - August - Total Paid to Shebah</t>
  </si>
  <si>
    <t>Shebah - September - Total Paid to Shebah</t>
  </si>
  <si>
    <t xml:space="preserve">  4)  Refer to your MONTHLY Rideshare Summaries to fill in your Fees in Column H. Once you have completed the</t>
  </si>
  <si>
    <t xml:space="preserve">       orange income items in step three, the expenses you have to enter will be highlighted yellow. </t>
  </si>
  <si>
    <t>All other expenses are entered in the green cells below, then choose the correct category from the blue dropdown box.</t>
  </si>
  <si>
    <t>Amount</t>
  </si>
  <si>
    <t xml:space="preserve"> Rideshare Fees</t>
  </si>
  <si>
    <t xml:space="preserve"> Bookkeeping Spreadsheet for Rideshare Drivers</t>
  </si>
  <si>
    <t xml:space="preserve">  Version 2019.06</t>
  </si>
  <si>
    <t xml:space="preserve"> Quarter 1 - July to September</t>
  </si>
  <si>
    <t xml:space="preserve">       tab if you're not sure how to do this.</t>
  </si>
  <si>
    <t xml:space="preserve">  7)  Take the figure in column L and type on the same row under the correct category in the purple section. See the Example</t>
  </si>
  <si>
    <t>Rider Amenities</t>
  </si>
  <si>
    <t>Water 
(no GST)</t>
  </si>
  <si>
    <t>Mints, Tissues etc (GST)</t>
  </si>
  <si>
    <t xml:space="preserve"> Quarter 2 - October to December</t>
  </si>
  <si>
    <t>Uber - October - Gross Fares</t>
  </si>
  <si>
    <t>Uber - October - Split Fare Fee</t>
  </si>
  <si>
    <t>Uber - October - Tolls</t>
  </si>
  <si>
    <t>Uber - October - City/Government Fees</t>
  </si>
  <si>
    <t>Uber - October - Airport Fees</t>
  </si>
  <si>
    <t>Uber - October - Booking Fees</t>
  </si>
  <si>
    <t>Uber - October - Other Fare Items/Miscellaneous (left side)</t>
  </si>
  <si>
    <t>Uber - October - Tips</t>
  </si>
  <si>
    <t>Uber - October - Referrals/Incentives/Other (right side)</t>
  </si>
  <si>
    <t>Bolt/Taxify - October - Gross Fares</t>
  </si>
  <si>
    <t>Bolt/Taxify - October - Booking Fee</t>
  </si>
  <si>
    <t>Bolt/Taxify - October - Toll Fee</t>
  </si>
  <si>
    <t>Bolt/Taxify - October - Other Income (left side)</t>
  </si>
  <si>
    <t>Bolt/Taxify - October - Bonuses (right side)</t>
  </si>
  <si>
    <t>Bolt/Taxify - October - Other Income (right side)</t>
  </si>
  <si>
    <t>Ola - October - Ride Earnings</t>
  </si>
  <si>
    <t>Ola - October - Ride Bonus</t>
  </si>
  <si>
    <t>Ola - October - Tolls/Airport/Parking Fees</t>
  </si>
  <si>
    <t>Ola - October - Cancellation Charges</t>
  </si>
  <si>
    <t>Ola - October - Other Fare Amounts</t>
  </si>
  <si>
    <t>Ola - October - Rewards</t>
  </si>
  <si>
    <t>Ola - October - Miscellaneous</t>
  </si>
  <si>
    <t>DiDi - October - Gross Rider Fares</t>
  </si>
  <si>
    <t>DiDi - October - Tolls</t>
  </si>
  <si>
    <t>DiDi - October - Airport Fee</t>
  </si>
  <si>
    <t>DiDi - October - Levy</t>
  </si>
  <si>
    <t>DiDi - October - Booking Fee</t>
  </si>
  <si>
    <t>DiDi - October - Cancellation Fee</t>
  </si>
  <si>
    <t>DiDi - October - CTP Fee</t>
  </si>
  <si>
    <t>DiDi - October - Other Fare Breakdown Amounts</t>
  </si>
  <si>
    <t>DiDi - October - Rewards</t>
  </si>
  <si>
    <t>DiDi - October - Other Income Amounts</t>
  </si>
  <si>
    <t>Shebah - October - Total Driver Fares</t>
  </si>
  <si>
    <t>Uber - October - Uber Rides Service Fees</t>
  </si>
  <si>
    <t>Uber - October - Split Fare Fees</t>
  </si>
  <si>
    <t>Uber - October - Other Fees &amp; Deductions</t>
  </si>
  <si>
    <t>Bolt/Taxify - October - Bolt Fee</t>
  </si>
  <si>
    <t>Bolt/Taxify - October - Tolls Fee</t>
  </si>
  <si>
    <t>Bolt/Taxify - October - Other Fees</t>
  </si>
  <si>
    <t>Ola - October - Ola Service Fees - already deducted from Ride Earnings</t>
  </si>
  <si>
    <t>Ola - October - Verification Fees</t>
  </si>
  <si>
    <t>Ola - October - Other Charges from Ola</t>
  </si>
  <si>
    <t>DiDi - October - DiDi Service Fee</t>
  </si>
  <si>
    <t>DiDi - October - Airport Fees</t>
  </si>
  <si>
    <t>DiDi - October - Other Deductions</t>
  </si>
  <si>
    <t>Shebah - October - Total Paid to Shebah</t>
  </si>
  <si>
    <t>Uber - November - Gross Fares</t>
  </si>
  <si>
    <t>Uber - November - Split Fare Fee</t>
  </si>
  <si>
    <t>Uber - November - Tolls</t>
  </si>
  <si>
    <t>Uber - November - City/Government Fees</t>
  </si>
  <si>
    <t>Uber - November - Airport Fees</t>
  </si>
  <si>
    <t>Uber - November - Booking Fees</t>
  </si>
  <si>
    <t>Uber - November - Other Fare Items/Miscellaneous (left side)</t>
  </si>
  <si>
    <t>Uber - November - Tips</t>
  </si>
  <si>
    <t>Uber - November - Referrals/Incentives/Other (right side)</t>
  </si>
  <si>
    <t>Bolt/Taxify - November - Gross Fares</t>
  </si>
  <si>
    <t>Bolt/Taxify - November - Booking Fee</t>
  </si>
  <si>
    <t>Bolt/Taxify - November - Toll Fee</t>
  </si>
  <si>
    <t>Bolt/Taxify - November - Other Income (left side)</t>
  </si>
  <si>
    <t>Bolt/Taxify - November - Bonuses (right side)</t>
  </si>
  <si>
    <t>Bolt/Taxify - November - Other Income (right side)</t>
  </si>
  <si>
    <t>Ola - November - Ride Earnings</t>
  </si>
  <si>
    <t>Ola - November - Ride Bonus</t>
  </si>
  <si>
    <t>Ola - November - Tolls/Airport/Parking Fees</t>
  </si>
  <si>
    <t>Ola - November - Cancellation Charges</t>
  </si>
  <si>
    <t>Ola - November - Other Fare Amounts</t>
  </si>
  <si>
    <t>Ola - November - Rewards</t>
  </si>
  <si>
    <t>Ola - November - Miscellaneous</t>
  </si>
  <si>
    <t>DiDi - November - Gross Rider Fares</t>
  </si>
  <si>
    <t>DiDi - November - Tolls</t>
  </si>
  <si>
    <t>DiDi - November - Airport Fee</t>
  </si>
  <si>
    <t>DiDi - November - Levy</t>
  </si>
  <si>
    <t>DiDi - November - Booking Fee</t>
  </si>
  <si>
    <t>DiDi - November - Cancellation Fee</t>
  </si>
  <si>
    <t>DiDi - November - CTP Fee</t>
  </si>
  <si>
    <t>DiDi - November - Other Fare Breakdown Amounts</t>
  </si>
  <si>
    <t>DiDi - November - Rewards</t>
  </si>
  <si>
    <t>DiDi - November - Other Income Amounts</t>
  </si>
  <si>
    <t>Shebah - November - Total Driver Fares</t>
  </si>
  <si>
    <t>Uber - November - Uber Rides Service Fees</t>
  </si>
  <si>
    <t>Uber - November - Split Fare Fees</t>
  </si>
  <si>
    <t>Uber - November - Other Fees &amp; Deductions</t>
  </si>
  <si>
    <t>Bolt/Taxify - November - Bolt Fee</t>
  </si>
  <si>
    <t>Bolt/Taxify - November - Tolls Fee</t>
  </si>
  <si>
    <t>Bolt/Taxify - November - Other Fees</t>
  </si>
  <si>
    <t>Ola - November - Ola Service Fees - already deducted from Ride Earnings</t>
  </si>
  <si>
    <t>Ola - November - Verification Fees</t>
  </si>
  <si>
    <t>Ola - November - Other Charges from Ola</t>
  </si>
  <si>
    <t>DiDi - November - DiDi Service Fee</t>
  </si>
  <si>
    <t>DiDi - November - Airport Fees</t>
  </si>
  <si>
    <t>DiDi - November - Other Deductions</t>
  </si>
  <si>
    <t>Shebah - November - Total Paid to Shebah</t>
  </si>
  <si>
    <t>Uber - December - Gross Fares</t>
  </si>
  <si>
    <t>Uber - December - Split Fare Fee</t>
  </si>
  <si>
    <t>Uber - December - Tolls</t>
  </si>
  <si>
    <t>Uber - December - City/Government Fees</t>
  </si>
  <si>
    <t>Uber - December - Airport Fees</t>
  </si>
  <si>
    <t>Uber - December - Booking Fees</t>
  </si>
  <si>
    <t>Uber - December - Other Fare Items/Miscellaneous (left side)</t>
  </si>
  <si>
    <t>Uber - December - Tips</t>
  </si>
  <si>
    <t>Uber - December - Referrals/Incentives/Other (right side)</t>
  </si>
  <si>
    <t>Bolt/Taxify - December - Gross Fares</t>
  </si>
  <si>
    <t>Bolt/Taxify - December - Booking Fee</t>
  </si>
  <si>
    <t>Bolt/Taxify - December - Toll Fee</t>
  </si>
  <si>
    <t>Bolt/Taxify - December - Other Income (left side)</t>
  </si>
  <si>
    <t>Bolt/Taxify - December - Bonuses (right side)</t>
  </si>
  <si>
    <t>Bolt/Taxify - December - Other Income (right side)</t>
  </si>
  <si>
    <t>Ola - December - Ride Earnings</t>
  </si>
  <si>
    <t>Ola - December - Ride Bonus</t>
  </si>
  <si>
    <t>Ola - December - Tolls/Airport/Parking Fees</t>
  </si>
  <si>
    <t>Ola - December - Cancellation Charges</t>
  </si>
  <si>
    <t>Ola - December - Other Fare Amounts</t>
  </si>
  <si>
    <t>Ola - December - Rewards</t>
  </si>
  <si>
    <t>Ola - December - Miscellaneous</t>
  </si>
  <si>
    <t>DiDi - December - Gross Rider Fares</t>
  </si>
  <si>
    <t>DiDi - December - Tolls</t>
  </si>
  <si>
    <t>DiDi - December - Airport Fee</t>
  </si>
  <si>
    <t>DiDi - December - Levy</t>
  </si>
  <si>
    <t>DiDi - December - Booking Fee</t>
  </si>
  <si>
    <t>DiDi - December - Cancellation Fee</t>
  </si>
  <si>
    <t>DiDi - December - CTP Fee</t>
  </si>
  <si>
    <t>DiDi - December - Other Fare Breakdown Amounts</t>
  </si>
  <si>
    <t>DiDi - December - Rewards</t>
  </si>
  <si>
    <t>DiDi - December - Other Income Amounts</t>
  </si>
  <si>
    <t>Shebah - December - Total Driver Fares</t>
  </si>
  <si>
    <t>Uber - December - Uber Rides Service Fees</t>
  </si>
  <si>
    <t>Uber - December - Split Fare Fees</t>
  </si>
  <si>
    <t>Uber - December - Other Fees &amp; Deductions</t>
  </si>
  <si>
    <t>Bolt/Taxify - December - Bolt Fee</t>
  </si>
  <si>
    <t>Bolt/Taxify - December - Tolls Fee</t>
  </si>
  <si>
    <t>Bolt/Taxify - December - Other Fees</t>
  </si>
  <si>
    <t>Ola - December - Ola Service Fees - already deducted from Ride Earnings</t>
  </si>
  <si>
    <t>Ola - December - Verification Fees</t>
  </si>
  <si>
    <t>Ola - December - Other Charges from Ola</t>
  </si>
  <si>
    <t>DiDi - December - DiDi Service Fee</t>
  </si>
  <si>
    <t>DiDi - December - Airport Fees</t>
  </si>
  <si>
    <t>DiDi - December - Other Deductions</t>
  </si>
  <si>
    <t>Shebah - December - Total Paid to Shebah</t>
  </si>
  <si>
    <t xml:space="preserve"> Quarter 3 - January to March</t>
  </si>
  <si>
    <t>Uber - January - Gross Fares</t>
  </si>
  <si>
    <t>Uber - January - Split Fare Fee</t>
  </si>
  <si>
    <t>Uber - January - Tolls</t>
  </si>
  <si>
    <t>Uber - January - City/Government Fees</t>
  </si>
  <si>
    <t>Uber - January - Airport Fees</t>
  </si>
  <si>
    <t>Uber - January - Booking Fees</t>
  </si>
  <si>
    <t>Uber - January - Other Fare Items/Miscellaneous (left side)</t>
  </si>
  <si>
    <t>Uber - January - Tips</t>
  </si>
  <si>
    <t>Uber - January - Referrals/Incentives/Other (right side)</t>
  </si>
  <si>
    <t>Bolt/Taxify - January - Gross Fares</t>
  </si>
  <si>
    <t>Bolt/Taxify - January - Booking Fee</t>
  </si>
  <si>
    <t>Bolt/Taxify - January - Toll Fee</t>
  </si>
  <si>
    <t>Bolt/Taxify - January - Other Income (left side)</t>
  </si>
  <si>
    <t>Bolt/Taxify - January - Bonuses (right side)</t>
  </si>
  <si>
    <t>Bolt/Taxify - January - Other Income (right side)</t>
  </si>
  <si>
    <t>Ola - January - Ride Earnings</t>
  </si>
  <si>
    <t>Ola - January - Ride Bonus</t>
  </si>
  <si>
    <t>Ola - January - Tolls/Airport/Parking Fees</t>
  </si>
  <si>
    <t>Ola - January - Cancellation Charges</t>
  </si>
  <si>
    <t>Ola - January - Other Fare Amounts</t>
  </si>
  <si>
    <t>Ola - January - Rewards</t>
  </si>
  <si>
    <t>Ola - January - Miscellaneous</t>
  </si>
  <si>
    <t>DiDi - January - Gross Rider Fares</t>
  </si>
  <si>
    <t>DiDi - January - Tolls</t>
  </si>
  <si>
    <t>DiDi - January - Airport Fee</t>
  </si>
  <si>
    <t>DiDi - January - Levy</t>
  </si>
  <si>
    <t>DiDi - January - Booking Fee</t>
  </si>
  <si>
    <t>DiDi - January - Cancellation Fee</t>
  </si>
  <si>
    <t>DiDi - January - CTP Fee</t>
  </si>
  <si>
    <t>DiDi - January - Other Fare Breakdown Amounts</t>
  </si>
  <si>
    <t>DiDi - January - Rewards</t>
  </si>
  <si>
    <t>DiDi - January - Other Income Amounts</t>
  </si>
  <si>
    <t>Shebah - January - Total Driver Fares</t>
  </si>
  <si>
    <t>Uber - January - Uber Rides Service Fees</t>
  </si>
  <si>
    <t>Uber - January - Split Fare Fees</t>
  </si>
  <si>
    <t>Uber - January - Other Fees &amp; Deductions</t>
  </si>
  <si>
    <t>Bolt/Taxify - January - Bolt Fee</t>
  </si>
  <si>
    <t>Bolt/Taxify - January - Tolls Fee</t>
  </si>
  <si>
    <t>Bolt/Taxify - January - Other Fees</t>
  </si>
  <si>
    <t>Ola - January - Ola Service Fees - already deducted from Ride Earnings</t>
  </si>
  <si>
    <t>Ola - January - Verification Fees</t>
  </si>
  <si>
    <t>Ola - January - Other Charges from Ola</t>
  </si>
  <si>
    <t>DiDi - January - DiDi Service Fee</t>
  </si>
  <si>
    <t>DiDi - January - Airport Fees</t>
  </si>
  <si>
    <t>DiDi - January - Other Deductions</t>
  </si>
  <si>
    <t>Shebah - January - Total Paid to Shebah</t>
  </si>
  <si>
    <t>Uber - February - Uber Rides Service Fees</t>
  </si>
  <si>
    <t>Uber - February - Split Fare Fees</t>
  </si>
  <si>
    <t>Uber - February - Tolls</t>
  </si>
  <si>
    <t>Uber - February - City/Government Fees</t>
  </si>
  <si>
    <t>Uber - February - Airport Fees</t>
  </si>
  <si>
    <t>Uber - February - Booking Fees</t>
  </si>
  <si>
    <t>Uber - February - Other Fees &amp; Deductions</t>
  </si>
  <si>
    <t>Bolt/Taxify - February - Bolt Fee</t>
  </si>
  <si>
    <t>Bolt/Taxify - February - Booking Fee</t>
  </si>
  <si>
    <t>Bolt/Taxify - February - Tolls Fee</t>
  </si>
  <si>
    <t>Bolt/Taxify - February - Other Fees</t>
  </si>
  <si>
    <t>Ola - February - Ola Service Fees - already deducted from Ride Earnings</t>
  </si>
  <si>
    <t>Ola - February - Tolls/Airport/Parking Fees</t>
  </si>
  <si>
    <t>Ola - February - Verification Fees</t>
  </si>
  <si>
    <t>Ola - February - Other Charges from Ola</t>
  </si>
  <si>
    <t>DiDi - February - DiDi Service Fee</t>
  </si>
  <si>
    <t>DiDi - February - Tolls</t>
  </si>
  <si>
    <t>DiDi - February - Airport Fees</t>
  </si>
  <si>
    <t>DiDi - February - Levy</t>
  </si>
  <si>
    <t>DiDi - February - Booking Fee</t>
  </si>
  <si>
    <t>DiDi - February - CTP Fee</t>
  </si>
  <si>
    <t>DiDi - February - Other Deductions</t>
  </si>
  <si>
    <t>Shebah - February - Total Paid to Shebah</t>
  </si>
  <si>
    <t>Uber - February - Gross Fares</t>
  </si>
  <si>
    <t>Uber - February - Split Fare Fee</t>
  </si>
  <si>
    <t>Uber - February - Other Fare Items/Miscellaneous (left side)</t>
  </si>
  <si>
    <t>Uber - February - Tips</t>
  </si>
  <si>
    <t>Uber - February - Referrals/Incentives/Other (right side)</t>
  </si>
  <si>
    <t>Bolt/Taxify - February - Gross Fares</t>
  </si>
  <si>
    <t>Bolt/Taxify - February - Toll Fee</t>
  </si>
  <si>
    <t>Bolt/Taxify - February - Other Income (left side)</t>
  </si>
  <si>
    <t>Bolt/Taxify - February - Bonuses (right side)</t>
  </si>
  <si>
    <t>Bolt/Taxify - February - Other Income (right side)</t>
  </si>
  <si>
    <t>Ola - February - Ride Earnings</t>
  </si>
  <si>
    <t>Ola - February - Ride Bonus</t>
  </si>
  <si>
    <t>Ola - February - Cancellation Charges</t>
  </si>
  <si>
    <t>Ola - February - Other Fare Amounts</t>
  </si>
  <si>
    <t>Ola - February - Rewards</t>
  </si>
  <si>
    <t>Ola - February - Miscellaneous</t>
  </si>
  <si>
    <t>DiDi - February - Gross Rider Fares</t>
  </si>
  <si>
    <t>DiDi - February - Airport Fee</t>
  </si>
  <si>
    <t>DiDi - February - Cancellation Fee</t>
  </si>
  <si>
    <t>DiDi - February - Other Fare Breakdown Amounts</t>
  </si>
  <si>
    <t>DiDi - February - Rewards</t>
  </si>
  <si>
    <t>DiDi - February - Other Income Amounts</t>
  </si>
  <si>
    <t>Shebah - February - Total Driver Fares</t>
  </si>
  <si>
    <t>Uber - March - Gross Fares</t>
  </si>
  <si>
    <t>Uber - March - Split Fare Fee</t>
  </si>
  <si>
    <t>Uber - March - Tolls</t>
  </si>
  <si>
    <t>Uber - March - City/Government Fees</t>
  </si>
  <si>
    <t>Uber - March - Airport Fees</t>
  </si>
  <si>
    <t>Uber - March - Booking Fees</t>
  </si>
  <si>
    <t>Uber - March - Other Fare Items/Miscellaneous (left side)</t>
  </si>
  <si>
    <t>Uber - March - Tips</t>
  </si>
  <si>
    <t>Uber - March - Referrals/Incentives/Other (right side)</t>
  </si>
  <si>
    <t>Bolt/Taxify - March - Gross Fares</t>
  </si>
  <si>
    <t>Bolt/Taxify - March - Booking Fee</t>
  </si>
  <si>
    <t>Bolt/Taxify - March - Toll Fee</t>
  </si>
  <si>
    <t>Bolt/Taxify - March - Other Income (left side)</t>
  </si>
  <si>
    <t>Bolt/Taxify - March - Bonuses (right side)</t>
  </si>
  <si>
    <t>Bolt/Taxify - March - Other Income (right side)</t>
  </si>
  <si>
    <t>Ola - March - Ride Earnings</t>
  </si>
  <si>
    <t>Ola - March - Ride Bonus</t>
  </si>
  <si>
    <t>Ola - March - Tolls/Airport/Parking Fees</t>
  </si>
  <si>
    <t>Ola - March - Cancellation Charges</t>
  </si>
  <si>
    <t>Ola - March - Other Fare Amounts</t>
  </si>
  <si>
    <t>Ola - March - Rewards</t>
  </si>
  <si>
    <t>Ola - March - Miscellaneous</t>
  </si>
  <si>
    <t>DiDi - March - Gross Rider Fares</t>
  </si>
  <si>
    <t>DiDi - March - Tolls</t>
  </si>
  <si>
    <t>DiDi - March - Airport Fee</t>
  </si>
  <si>
    <t>DiDi - March - Levy</t>
  </si>
  <si>
    <t>DiDi - March - Booking Fee</t>
  </si>
  <si>
    <t>DiDi - March - Cancellation Fee</t>
  </si>
  <si>
    <t>DiDi - March - CTP Fee</t>
  </si>
  <si>
    <t>DiDi - March - Other Fare Breakdown Amounts</t>
  </si>
  <si>
    <t>DiDi - March - Rewards</t>
  </si>
  <si>
    <t>DiDi - March - Other Income Amounts</t>
  </si>
  <si>
    <t>Shebah - March - Total Driver Fares</t>
  </si>
  <si>
    <t>Uber - March - Uber Rides Service Fees</t>
  </si>
  <si>
    <t>Uber - March- Split Fare Fees</t>
  </si>
  <si>
    <t>Uber - March - Other Fees &amp; Deductions</t>
  </si>
  <si>
    <t>Bolt/Taxify - March - Bolt Fee</t>
  </si>
  <si>
    <t>Bolt/Taxify - March - Tolls Fee</t>
  </si>
  <si>
    <t>Bolt/Taxify - March - Other Fees</t>
  </si>
  <si>
    <t>Ola - March - Ola Service Fees - already deducted from Ride Earnings</t>
  </si>
  <si>
    <t>Ola - March - Verification Fees</t>
  </si>
  <si>
    <t>Ola - March - Other Charges from Ola</t>
  </si>
  <si>
    <t>DiDi - March - DiDi Service Fee</t>
  </si>
  <si>
    <t>DiDi - March - Airport Fees</t>
  </si>
  <si>
    <t>DiDi - March - Other Deductions</t>
  </si>
  <si>
    <t>Shebah - March - Total Paid to Shebah</t>
  </si>
  <si>
    <t xml:space="preserve"> Quarter 4 - April to June</t>
  </si>
  <si>
    <t>Uber - April - Gross Fares</t>
  </si>
  <si>
    <t>Uber - April - Split Fare Fee</t>
  </si>
  <si>
    <t>Uber - April - Tolls</t>
  </si>
  <si>
    <t>Uber - April - City/Government Fees</t>
  </si>
  <si>
    <t>Uber - April - Airport Fees</t>
  </si>
  <si>
    <t>Uber - April - Booking Fees</t>
  </si>
  <si>
    <t>Uber - April - Other Fare Items/Miscellaneous (left side)</t>
  </si>
  <si>
    <t>Uber - April - Tips</t>
  </si>
  <si>
    <t>Uber - April - Referrals/Incentives/Other (right side)</t>
  </si>
  <si>
    <t>Bolt/Taxify - April - Gross Fares</t>
  </si>
  <si>
    <t>Bolt/Taxify - April - Booking Fee</t>
  </si>
  <si>
    <t>Bolt/Taxify - April - Toll Fee</t>
  </si>
  <si>
    <t>Bolt/Taxify - April - Other Income (left side)</t>
  </si>
  <si>
    <t>Bolt/Taxify - April - Bonuses (right side)</t>
  </si>
  <si>
    <t>Bolt/Taxify - April - Other Income (right side)</t>
  </si>
  <si>
    <t>Ola - April - Ride Earnings</t>
  </si>
  <si>
    <t>Ola - April - Ride Bonus</t>
  </si>
  <si>
    <t>Ola - April - Tolls/Airport/Parking Fees</t>
  </si>
  <si>
    <t>Ola - April - Cancellation Charges</t>
  </si>
  <si>
    <t>Ola - April - Other Fare Amounts</t>
  </si>
  <si>
    <t>Ola - April - Rewards</t>
  </si>
  <si>
    <t>Ola - April - Miscellaneous</t>
  </si>
  <si>
    <t>DiDi - April - Gross Rider Fares</t>
  </si>
  <si>
    <t>DiDi - April - Tolls</t>
  </si>
  <si>
    <t>DiDi - April - Airport Fee</t>
  </si>
  <si>
    <t>DiDi - April - Levy</t>
  </si>
  <si>
    <t>DiDi - April - Booking Fee</t>
  </si>
  <si>
    <t>DiDi - April - Cancellation Fee</t>
  </si>
  <si>
    <t>DiDi - April - CTP Fee</t>
  </si>
  <si>
    <t>DiDi - April - Other Fare Breakdown Amounts</t>
  </si>
  <si>
    <t>DiDi - April - Rewards</t>
  </si>
  <si>
    <t>DiDi - April - Other Income Amounts</t>
  </si>
  <si>
    <t>Shebah - April - Total Driver Fares</t>
  </si>
  <si>
    <t>Uber - April - Uber Rides Service Fees</t>
  </si>
  <si>
    <t>Uber - April - Split Fare Fees</t>
  </si>
  <si>
    <t>Uber - April - Other Fees &amp; Deductions</t>
  </si>
  <si>
    <t>Bolt/Taxify - April - Bolt Fee</t>
  </si>
  <si>
    <t>Bolt/Taxify - April - Tolls Fee</t>
  </si>
  <si>
    <t>Bolt/Taxify - April - Other Fees</t>
  </si>
  <si>
    <t>Ola - April - Ola Service Fees - already deducted from Ride Earnings</t>
  </si>
  <si>
    <t>Ola - April - Verification Fees</t>
  </si>
  <si>
    <t>Ola - April - Other Charges from Ola</t>
  </si>
  <si>
    <t>DiDi - April - DiDi Service Fee</t>
  </si>
  <si>
    <t>DiDi - April - Airport Fees</t>
  </si>
  <si>
    <t>DiDi - April - Other Deductions</t>
  </si>
  <si>
    <t>Shebah - April - Total Paid to Shebah</t>
  </si>
  <si>
    <t>Uber - May - Gross Fares</t>
  </si>
  <si>
    <t>Uber - May - Split Fare Fee</t>
  </si>
  <si>
    <t>Uber - May - Tolls</t>
  </si>
  <si>
    <t>Uber - May - City/Government Fees</t>
  </si>
  <si>
    <t>Uber - May - Airport Fees</t>
  </si>
  <si>
    <t>Uber - May - Booking Fees</t>
  </si>
  <si>
    <t>Uber - May - Other Fare Items/Miscellaneous (left side)</t>
  </si>
  <si>
    <t>Uber - May - Tips</t>
  </si>
  <si>
    <t>Uber - May - Referrals/Incentives/Other (right side)</t>
  </si>
  <si>
    <t>Bolt/Taxify - May - Gross Fares</t>
  </si>
  <si>
    <t>Bolt/Taxify - May - Booking Fee</t>
  </si>
  <si>
    <t>Bolt/Taxify - May - Toll Fee</t>
  </si>
  <si>
    <t>Bolt/Taxify - May - Other Income (left side)</t>
  </si>
  <si>
    <t>Bolt/Taxify - May - Bonuses (right side)</t>
  </si>
  <si>
    <t>Bolt/Taxify - May - Other Income (right side)</t>
  </si>
  <si>
    <t>Ola - May - Ride Earnings</t>
  </si>
  <si>
    <t>Ola - May - Ride Bonus</t>
  </si>
  <si>
    <t>Ola - May - Tolls/Airport/Parking Fees</t>
  </si>
  <si>
    <t>Ola - May - Cancellation Charges</t>
  </si>
  <si>
    <t>Ola - May - Other Fare Amounts</t>
  </si>
  <si>
    <t>Ola - May - Rewards</t>
  </si>
  <si>
    <t>Ola - May - Miscellaneous</t>
  </si>
  <si>
    <t>DiDi - May - Gross Rider Fares</t>
  </si>
  <si>
    <t>DiDi - May - Tolls</t>
  </si>
  <si>
    <t>DiDi - May - Airport Fee</t>
  </si>
  <si>
    <t>DiDi - May - Levy</t>
  </si>
  <si>
    <t>DiDi - May - Booking Fee</t>
  </si>
  <si>
    <t>DiDi - May - Cancellation Fee</t>
  </si>
  <si>
    <t>DiDi - May - CTP Fee</t>
  </si>
  <si>
    <t>DiDi - May - Other Fare Breakdown Amounts</t>
  </si>
  <si>
    <t>DiDi - May - Rewards</t>
  </si>
  <si>
    <t>DiDi - May - Other Income Amounts</t>
  </si>
  <si>
    <t>Shebah - May - Total Driver Fares</t>
  </si>
  <si>
    <t>Uber - May - Uber Rides Service Fees</t>
  </si>
  <si>
    <t>Uber - May - Split Fare Fees</t>
  </si>
  <si>
    <t>Uber - May - Other Fees &amp; Deductions</t>
  </si>
  <si>
    <t>Bolt/Taxify - May - Bolt Fee</t>
  </si>
  <si>
    <t>Bolt/Taxify - May - Tolls Fee</t>
  </si>
  <si>
    <t>Bolt/Taxify - May - Other Fees</t>
  </si>
  <si>
    <t>Ola - May - Ola Service Fees - already deducted from Ride Earnings</t>
  </si>
  <si>
    <t>Ola - May - Verification Fees</t>
  </si>
  <si>
    <t>Ola - May - Other Charges from Ola</t>
  </si>
  <si>
    <t>DiDi - May - DiDi Service Fee</t>
  </si>
  <si>
    <t>DiDi - May - Airport Fees</t>
  </si>
  <si>
    <t>DiDi - May - Other Deductions</t>
  </si>
  <si>
    <t>Shebah - May - Total Paid to Shebah</t>
  </si>
  <si>
    <t>Uber - June - Gross Fares</t>
  </si>
  <si>
    <t>Uber - June - Split Fare Fee</t>
  </si>
  <si>
    <t>Uber - June - Tolls</t>
  </si>
  <si>
    <t>Uber - June - City/Government Fees</t>
  </si>
  <si>
    <t>Uber - June - Airport Fees</t>
  </si>
  <si>
    <t>Uber - June - Booking Fees</t>
  </si>
  <si>
    <t>Uber - June - Other Fare Items/Miscellaneous (left side)</t>
  </si>
  <si>
    <t>Uber - June - Tips</t>
  </si>
  <si>
    <t>Uber - June - Referrals/Incentives/Other (right side)</t>
  </si>
  <si>
    <t>Bolt/Taxify - June - Gross Fares</t>
  </si>
  <si>
    <t>Bolt/Taxify - June - Booking Fee</t>
  </si>
  <si>
    <t>Bolt/Taxify - June - Toll Fee</t>
  </si>
  <si>
    <t>Bolt/Taxify - June - Other Income (left side)</t>
  </si>
  <si>
    <t>Bolt/Taxify - June - Bonuses (right side)</t>
  </si>
  <si>
    <t>Bolt/Taxify - June - Other Income (right side)</t>
  </si>
  <si>
    <t>Ola - June - Ride Earnings</t>
  </si>
  <si>
    <t>Ola - June - Ride Bonus</t>
  </si>
  <si>
    <t>Ola - June - Tolls/Airport/Parking Fees</t>
  </si>
  <si>
    <t>Ola - June - Cancellation Charges</t>
  </si>
  <si>
    <t>Ola - June - Other Fare Amounts</t>
  </si>
  <si>
    <t>Ola - June - Rewards</t>
  </si>
  <si>
    <t>Ola - June - Miscellaneous</t>
  </si>
  <si>
    <t>DiDi - June - Tolls</t>
  </si>
  <si>
    <t>DiDi - June - Airport Fee</t>
  </si>
  <si>
    <t>DiDi - June - Gross Rider Fares</t>
  </si>
  <si>
    <t>DiDi - June - Levy</t>
  </si>
  <si>
    <t>DiDi - June - Booking Fee</t>
  </si>
  <si>
    <t>DiDi - June - Cancellation Fee</t>
  </si>
  <si>
    <t>DiDi - June - CTP Fee</t>
  </si>
  <si>
    <t>DiDi - June - Other Fare Breakdown Amounts</t>
  </si>
  <si>
    <t>DiDi - June - Rewards</t>
  </si>
  <si>
    <t>DiDi - June - Other Income Amounts</t>
  </si>
  <si>
    <t>Shebah - June - Total Driver Fares</t>
  </si>
  <si>
    <t>Uber - June - Uber Rides Service Fees</t>
  </si>
  <si>
    <t>Uber - June - Split Fare Fees</t>
  </si>
  <si>
    <t>Uber - June - Other Fees &amp; Deductions</t>
  </si>
  <si>
    <t>Bolt/Taxify - June - Bolt Fee</t>
  </si>
  <si>
    <t>Bolt/Taxify - June - Tolls Fee</t>
  </si>
  <si>
    <t>Bolt/Taxify - June - Other Fees</t>
  </si>
  <si>
    <t>Ola - June - Ola Service Fees - already deducted from Ride Earnings</t>
  </si>
  <si>
    <t>Ola - June - Verification Fees</t>
  </si>
  <si>
    <t>Ola - June - Other Charges from Ola</t>
  </si>
  <si>
    <t>DiDi - June - DiDi Service Fee</t>
  </si>
  <si>
    <t>DiDi - June - Airport Fees</t>
  </si>
  <si>
    <t>DiDi - June - Other Deductions</t>
  </si>
  <si>
    <t>Shebah - June - Total Paid to Shebah</t>
  </si>
  <si>
    <t>Income</t>
  </si>
  <si>
    <t>Total</t>
  </si>
  <si>
    <t>Expenses</t>
  </si>
  <si>
    <t>Rideshare Expenses</t>
  </si>
  <si>
    <t>Registration</t>
  </si>
  <si>
    <t>Insurance</t>
  </si>
  <si>
    <t>Repairs &amp; Maintenance</t>
  </si>
  <si>
    <t>Other</t>
  </si>
  <si>
    <t>Interest</t>
  </si>
  <si>
    <t>Depreciation</t>
  </si>
  <si>
    <t>Accountancy</t>
  </si>
  <si>
    <t>Other Expenses</t>
  </si>
  <si>
    <t>Bank Fees</t>
  </si>
  <si>
    <t>Computer Expenses &amp; Stationery</t>
  </si>
  <si>
    <t>Home Office Expense</t>
  </si>
  <si>
    <t>Computer Expenses (GST)</t>
  </si>
  <si>
    <t>Stationery (GST)</t>
  </si>
  <si>
    <t>July-Sept</t>
  </si>
  <si>
    <t>Oct-Dec</t>
  </si>
  <si>
    <t>Jan-March</t>
  </si>
  <si>
    <t>April-June</t>
  </si>
  <si>
    <t>Yes</t>
  </si>
  <si>
    <t>No</t>
  </si>
  <si>
    <t xml:space="preserve">  BAS Summary</t>
  </si>
  <si>
    <t xml:space="preserve"> Annual Tax Return Summary</t>
  </si>
  <si>
    <t xml:space="preserve"> Pre-BAS &amp; Tax Checklist</t>
  </si>
  <si>
    <t>Have you entered all your income?</t>
  </si>
  <si>
    <t xml:space="preserve"> - Enter your monthly summaries from each company you drive for</t>
  </si>
  <si>
    <t>Have you entered all your expenses?</t>
  </si>
  <si>
    <t>Have you filled in the percentages at the top of each spreadsheet?</t>
  </si>
  <si>
    <t>Does This Include GST?</t>
  </si>
  <si>
    <t>Logbook Percentage</t>
  </si>
  <si>
    <t>Rideshare Driver's Bookkeeping Spreadsheet</t>
  </si>
  <si>
    <t>Rideshare Drivers, welcome to the DriveTax Bookkeeping Spreadsheet!  This spreadsheet is custom-designed for your specific income and expenses as an Australian Rideshare Driver.</t>
  </si>
  <si>
    <t xml:space="preserve">Our goal is to make your bookkeeping as simple as possible so that you can manage your tax obligations throughout the year, and have an easy, stress-free tax time. </t>
  </si>
  <si>
    <t xml:space="preserve">Make a blank copy of this spreadsheet and save it ready for next financial year. </t>
  </si>
  <si>
    <t>Enter your Rideshare-use percentages in the red cells at the top of the spreadsheet. See our Tax Tips below for more information.</t>
  </si>
  <si>
    <t>Your rideshare company should provide you with monthly summaries of your income, so you don't need to enter your daily or weekly income.</t>
  </si>
  <si>
    <t xml:space="preserve">4) </t>
  </si>
  <si>
    <t>We've set up your spreadsheet for the major rideshare companies in Australia. Just fill in your income amounts into the relevant cells. If you don't have a figure on your monthly</t>
  </si>
  <si>
    <t>If you drive for a rideshare company that isn't shown in the spreadsheet, or if you have other sole-trader/business/contracting income on your ABN, enter it into the orange section</t>
  </si>
  <si>
    <t>Some of the expenses from your rideshare summaries will flow through automatically. The ones you need to enter manually will be highlighted yellow.</t>
  </si>
  <si>
    <t>Tax Tips</t>
  </si>
  <si>
    <t>For your other expenses (fuel and car expenses, mobile phone, water, mints etc), fill these into the green section of the spreadsheet (cell F96 onwards)</t>
  </si>
  <si>
    <t>Then in the blue section, choose the appropriate category from the dropdown box. This will calculate the GST and apply your business use percentages. If you're not sure whether</t>
  </si>
  <si>
    <t xml:space="preserve">an expense has GST you'll need to check your invoice. </t>
  </si>
  <si>
    <t xml:space="preserve">6) </t>
  </si>
  <si>
    <t xml:space="preserve">10) </t>
  </si>
  <si>
    <t xml:space="preserve">2) </t>
  </si>
  <si>
    <t xml:space="preserve">3) </t>
  </si>
  <si>
    <t xml:space="preserve">5) </t>
  </si>
  <si>
    <t xml:space="preserve">7) </t>
  </si>
  <si>
    <t xml:space="preserve">8) </t>
  </si>
  <si>
    <t xml:space="preserve">9) </t>
  </si>
  <si>
    <t xml:space="preserve">11) </t>
  </si>
  <si>
    <t>For expenses over $82.50 you must have a tax invoice in order to claim the expense on your BAS. You must keep this invoice for 5 years (digital copes are fine).</t>
  </si>
  <si>
    <t xml:space="preserve">- </t>
  </si>
  <si>
    <t>For more information on claiming car deductions see our blog post on Tax Deductions for Rideshare Drivers:</t>
  </si>
  <si>
    <t>https://www.drivetax.com.au/tax-deductions-for-uber-drivers/</t>
  </si>
  <si>
    <t xml:space="preserve">Car Loan Repayments - Don't enter car loan repayments, these are not tax deductible.  The rent/hire/lease column is only for vehicles where someone else owns the car, not you. </t>
  </si>
  <si>
    <t>For your tax return you must have a logbook if you wish to claim your actual car expenses. If you haven't kept a logbook you can only use the cents per km method to claim your car</t>
  </si>
  <si>
    <t xml:space="preserve">expenses. The Tax Summary spreadsheet will ask you whether you kept a logbook or not, and then will guide you on filling in the rest of your car expenses.  </t>
  </si>
  <si>
    <t>Tax deductions are based on the date of payment. So for example if you pay your car insurance anually, claim the whole amount on the date you paid it, and nothing for the rest of the year.</t>
  </si>
  <si>
    <t xml:space="preserve">Interest &amp; Depreciation - Don't enter car loan interest or depreciation into the quarterly spreadsheets. There is no GST on these so they are not included in your BAS. You'll add them </t>
  </si>
  <si>
    <t>manually to your end of year tax return instead.</t>
  </si>
  <si>
    <t xml:space="preserve">Car Washes - some car washes are cash only, but don't give you a receipt or invoice. In this case you just need to write a note with the date, name of the car wash and amount. I suggest </t>
  </si>
  <si>
    <t>keeping a notebook and pen in your glovebox for this.</t>
  </si>
  <si>
    <t>For your internet, again consider time spent, keeping in mind any other users in your household. Most drivers claim 5-10%</t>
  </si>
  <si>
    <t>For expenses under $82.50, the ATO will accept bank statements or other records, you don't have to have a tax invoice.</t>
  </si>
  <si>
    <t xml:space="preserve">For BAS's the ATO will accept a reasonable estimate of your rideshare use percentage of your car, so it's no problem for your BAS if you haven't kept a logbook yet. Just fill your </t>
  </si>
  <si>
    <t xml:space="preserve">estimate into the red section at the top of your quarterly spreadsheet. </t>
  </si>
  <si>
    <r>
      <t xml:space="preserve">For your phone percentage, it's easiest to base this on the </t>
    </r>
    <r>
      <rPr>
        <u/>
        <sz val="12"/>
        <color theme="1"/>
        <rFont val="Arial"/>
        <family val="2"/>
      </rPr>
      <t>time</t>
    </r>
    <r>
      <rPr>
        <sz val="12"/>
        <color theme="1"/>
        <rFont val="Arial"/>
        <family val="2"/>
      </rPr>
      <t xml:space="preserve"> you spend actively using your phone, rather than trying to think about calls or data. Just an estimate is fine, you don't have </t>
    </r>
  </si>
  <si>
    <t>to be too exact.</t>
  </si>
  <si>
    <t>Need Help?</t>
  </si>
  <si>
    <t>Logbook &amp; Uber Use Percentages:</t>
  </si>
  <si>
    <t>Keeping Receipts:</t>
  </si>
  <si>
    <t>Driving for Private Clients</t>
  </si>
  <si>
    <t xml:space="preserve">Fuel </t>
  </si>
  <si>
    <t>Car Wash</t>
  </si>
  <si>
    <t>Mobile Phone Bill</t>
  </si>
  <si>
    <t>DriveTax Quarterly BAS Lodgment</t>
  </si>
  <si>
    <t>Water for Riders</t>
  </si>
  <si>
    <t>Car Insurance</t>
  </si>
  <si>
    <t>Mobile Phone Car Charger</t>
  </si>
  <si>
    <t>Tissues &amp; Mints for Riders</t>
  </si>
  <si>
    <t>Home Internet</t>
  </si>
  <si>
    <t>Rideshare Licence</t>
  </si>
  <si>
    <t>Car Service</t>
  </si>
  <si>
    <t>Annual Car Registration</t>
  </si>
  <si>
    <t>Example</t>
  </si>
  <si>
    <t xml:space="preserve">Jess </t>
  </si>
  <si>
    <t>DriveTax</t>
  </si>
  <si>
    <t>All the best, and safe driving!   =)</t>
  </si>
  <si>
    <t>How To Get The FULL VERSION</t>
  </si>
  <si>
    <t>You are using the FREE version of this spreadsheet!  This version includes all of the quarterly bookkeeping spreadsheets and totals, plus our example page to help get you started.</t>
  </si>
  <si>
    <t xml:space="preserve">The FULL Version also includes the BAS Summary and Tax Summary pages, which make lodging your own taxes a breeze. </t>
  </si>
  <si>
    <t>Be sure to enter 100% of ALL your car expenses, not just the rideshare portion. The spreadsheet will do the apportionment for you.</t>
  </si>
  <si>
    <t xml:space="preserve"> - Be sure to enter 100% of ALL your car expenses, not just the rideshare portion. The spreadsheet will do the apportionment for you.</t>
  </si>
  <si>
    <t xml:space="preserve">  Enter these figures into your BAS, and you'll be lodged in minutes! </t>
  </si>
  <si>
    <t xml:space="preserve">      - Enter the figures below into the corresponding lables on your paper form</t>
  </si>
  <si>
    <t xml:space="preserve">      - Sign and date the form, and post to the ATO using the address that appears on your BAS form</t>
  </si>
  <si>
    <t xml:space="preserve">      - Your due date is generally the 28th of the month after the end of the quarter, except for the December quarter, where your due date is the 28th of February.</t>
  </si>
  <si>
    <t xml:space="preserve">   Lodge via Paper Form</t>
  </si>
  <si>
    <t xml:space="preserve">   Lodge via MyGov</t>
  </si>
  <si>
    <t xml:space="preserve">      - Log into MyGov, navigate to Activity Statements, and select the quarter you wish to lodge</t>
  </si>
  <si>
    <t xml:space="preserve">      - Enter the figures below into the corresponding labels and click Lodge</t>
  </si>
  <si>
    <t>This spreadsheet totals your quarterly figures to make tax-time a breeze.</t>
  </si>
  <si>
    <t>All totals align to the MyTax business schedule so you can lodge your own</t>
  </si>
  <si>
    <t>return, or hand this to your accountant to have your Uber taxes lodged for you.</t>
  </si>
  <si>
    <t>Upgrade to the Full Version to get:</t>
  </si>
  <si>
    <t>Everything you need to track your expenses and lodge your own BAS's. Upgrade to the Full Version for just $47!</t>
  </si>
  <si>
    <t>If you're looking for more help on how to use this spreadsheet or how to lodge your tax return, the Full Version of the DriveTax Bookkeeping Spreadsheet includes a full</t>
  </si>
  <si>
    <r>
      <rPr>
        <sz val="12"/>
        <color theme="9" tint="-0.249977111117893"/>
        <rFont val="Arial"/>
        <family val="2"/>
      </rPr>
      <t>25+ minute step-by-step video tutorial on how to use this spreadsheet.</t>
    </r>
    <r>
      <rPr>
        <sz val="12"/>
        <color theme="1"/>
        <rFont val="Arial"/>
        <family val="2"/>
      </rPr>
      <t xml:space="preserve"> It also includes the BAS Summary and Tax Summary tabs of this spreadsheet to make lodging</t>
    </r>
  </si>
  <si>
    <t>your own BAS's and Taxes simple. Click below to upgrade for just $47</t>
  </si>
  <si>
    <r>
      <t xml:space="preserve">A step-by-step </t>
    </r>
    <r>
      <rPr>
        <b/>
        <sz val="12"/>
        <color theme="9" tint="-0.249977111117893"/>
        <rFont val="Arial"/>
        <family val="2"/>
      </rPr>
      <t>25+ minute video tutorial</t>
    </r>
    <r>
      <rPr>
        <sz val="12"/>
        <color theme="1"/>
        <rFont val="Arial"/>
        <family val="2"/>
      </rPr>
      <t xml:space="preserve"> on how to use this spreadsheet</t>
    </r>
  </si>
  <si>
    <r>
      <t xml:space="preserve">BAS Summary spreadsheet so you can </t>
    </r>
    <r>
      <rPr>
        <b/>
        <sz val="12"/>
        <color theme="9" tint="-0.249977111117893"/>
        <rFont val="Arial"/>
        <family val="2"/>
      </rPr>
      <t>lodge your own BAS in minutes</t>
    </r>
    <r>
      <rPr>
        <sz val="12"/>
        <color theme="9" tint="-0.249977111117893"/>
        <rFont val="Arial"/>
        <family val="2"/>
      </rPr>
      <t xml:space="preserve"> </t>
    </r>
    <r>
      <rPr>
        <i/>
        <sz val="12"/>
        <color theme="9" tint="-0.249977111117893"/>
        <rFont val="Arial"/>
        <family val="2"/>
      </rPr>
      <t>(save $99 per month in tax agent's fees!)</t>
    </r>
  </si>
  <si>
    <r>
      <t xml:space="preserve">Tax Summary spreadsheet to </t>
    </r>
    <r>
      <rPr>
        <b/>
        <sz val="12"/>
        <color theme="9" tint="-0.249977111117893"/>
        <rFont val="Arial"/>
        <family val="2"/>
      </rPr>
      <t>make your end of year tax return a breeze</t>
    </r>
  </si>
  <si>
    <t>'Other Charges from Uber' is the sum of your Split Fare Fees and Booking Fees, and 'Charges from 3rd Parties' is the sum of your Tolls, Airport Fees and City/Government Fees.</t>
  </si>
  <si>
    <t>These amounts will have auto-filled in the yellow expenses section of your spreadsheet, so it's important not to enter them again, otherwise you'll be double-counting.</t>
  </si>
  <si>
    <t xml:space="preserve">       a)  If you don't have many extra tolls, add them up manually and enter the exact total in the green expenses section of the spreadsheet as 'Other GST Expenses'</t>
  </si>
  <si>
    <t xml:space="preserve">       b)  If you have too many to add up manually, here's what you need to do:</t>
  </si>
  <si>
    <t xml:space="preserve">                 i) Take your total toll account payments/bills for the month or quarter</t>
  </si>
  <si>
    <t xml:space="preserve">                 iii) Then subtract the toll amounts showing in the yellow section of the spreadsheet (auto-filled from your monthly summaries) so that we don't double-claim them.</t>
  </si>
  <si>
    <t xml:space="preserve">   * Uber Other Charges &amp; 3rd Party Charges - see Instructions tab, step 6</t>
  </si>
  <si>
    <t xml:space="preserve">   * Tolls - see Instructions tab, step 11</t>
  </si>
  <si>
    <t>Uber - July - Tolls *</t>
  </si>
  <si>
    <t>Uber - August - Tolls *</t>
  </si>
  <si>
    <t>Uber - September - Tolls *</t>
  </si>
  <si>
    <t>Uber - October - Tolls *</t>
  </si>
  <si>
    <t>Uber - November - Tolls *</t>
  </si>
  <si>
    <t>Uber - December - Tolls *</t>
  </si>
  <si>
    <t>Uber - January - Tolls *</t>
  </si>
  <si>
    <t>Uber - February - Tolls *</t>
  </si>
  <si>
    <t>Uber - March- Tolls *</t>
  </si>
  <si>
    <t>Uber - April - Tolls *</t>
  </si>
  <si>
    <t>Uber - May - Tolls *</t>
  </si>
  <si>
    <t>Uber - June - Tolls *</t>
  </si>
  <si>
    <t>* For Instructions, see</t>
  </si>
  <si>
    <t>Summary</t>
  </si>
  <si>
    <t>below the spreadsheet</t>
  </si>
  <si>
    <t>Uber</t>
  </si>
  <si>
    <t>at row 203.</t>
  </si>
  <si>
    <t>Employment</t>
  </si>
  <si>
    <t>Other Business</t>
  </si>
  <si>
    <t>Private</t>
  </si>
  <si>
    <t>Logbook Spreadsheet</t>
  </si>
  <si>
    <t xml:space="preserve">Purpose </t>
  </si>
  <si>
    <t>Odometer</t>
  </si>
  <si>
    <t>Kilometres</t>
  </si>
  <si>
    <t>Start</t>
  </si>
  <si>
    <t>End</t>
  </si>
  <si>
    <t>Uber, Employment, Other Business or Private</t>
  </si>
  <si>
    <t>Other Bus</t>
  </si>
  <si>
    <t xml:space="preserve">Total Vehicle Kms:  </t>
  </si>
  <si>
    <t>Instructions:</t>
  </si>
  <si>
    <t>▪️ This spreadsheet is completely optional! If you prefer to use an app or a physical logbook that's no problem at all.</t>
  </si>
  <si>
    <t>▪️ You don't need to record private trips, only tax deductible trips. (There is the option for private trips above, but you're not required to enter them)</t>
  </si>
  <si>
    <t>▪️ You don't need to record individual Uber rides, just one entry for each Uber session/shift</t>
  </si>
  <si>
    <t>▪️ You must record the start and end date of every trip. The spreadsheet will automatically enter the end date to match the start date, but if your Uber shift runs over midnight you can manually change the end date.</t>
  </si>
  <si>
    <t>▪️ Choose the category from the dropdown menu. Use the Uber category for all your rideshare and food delivery driving. To make the data entry faster you can copy and paste this from line to line.</t>
  </si>
  <si>
    <t>▪️ The Employment and Other Business categories are for if you use your car for tax deductible purposes other than Uber. Use employment for work under your TFN, and Other Business for any work under your ABN besides rideshare and food delivery.</t>
  </si>
  <si>
    <t>▪️ Once you have recorded your starting and ending odometer for each trip, the spreadsheet will keep running totals of your logbook percentages in the Summary at the top of the page</t>
  </si>
  <si>
    <t>Uber - July - Other Charges from Uber - Do Not Enter - Already Included Below</t>
  </si>
  <si>
    <t>Uber - July - Charges from 3rd Parties - Do Not Enter - Already Included Below</t>
  </si>
  <si>
    <t>Uber - August - Other Charges from Uber - Do Not Enter - Already Included Below</t>
  </si>
  <si>
    <t>Uber - August - Charges from 3rd Parties - Do Not Enter - Already Included Below</t>
  </si>
  <si>
    <t>Uber - September - Other Charges from Uber - Do Not Enter - Already Included Below</t>
  </si>
  <si>
    <t>Uber - September - Charges from 3rd Parties - Do Not Enter - Already Included Below</t>
  </si>
  <si>
    <t>Uber - October - Other Charges from Uber - Do Not Enter - Already Included Below</t>
  </si>
  <si>
    <t>Uber - October - Charges from 3rd Parties - Do Not Enter - Already Included Below</t>
  </si>
  <si>
    <t>Uber - November - Other Charges from Uber - Do Not Enter - Already Included Below</t>
  </si>
  <si>
    <t>Uber - November - Charges from 3rd Parties - Do Not Enter - Already Included Below</t>
  </si>
  <si>
    <t>Uber - December - Other Charges from Uber - Do Not Enter - Already Included Below</t>
  </si>
  <si>
    <t>Uber - December - Charges from 3rd Parties - Do Not Enter - Already Included Below</t>
  </si>
  <si>
    <t>Uber - January - Other Charges from Uber - Do Not Enter - Already Included Below</t>
  </si>
  <si>
    <t>Uber - January - Charges from 3rd Parties - Do Not Enter - Already Included Below</t>
  </si>
  <si>
    <t>Uber - February - Other Charges from Uber - Do Not Enter - Already Included Below</t>
  </si>
  <si>
    <t>Uber - February - Charges from 3rd Parties - Do Not Enter - Already Included Below</t>
  </si>
  <si>
    <t>Uber - March - Other Charges from Uber - Do Not Enter - Already Included Below</t>
  </si>
  <si>
    <t>Uber - March - Charges from 3rd Parties - Do Not Enter - Already Included Below</t>
  </si>
  <si>
    <t>Uber - April - Other Charges from Uber - Do Not Enter - Already Included Below</t>
  </si>
  <si>
    <t>Uber - April - Charges from 3rd Parties - Do Not Enter - Already Included Below</t>
  </si>
  <si>
    <t>Uber - May - Other Charges from Uber - Do Not Enter - Already Included Below</t>
  </si>
  <si>
    <t>Uber - May - Charges from 3rd Parties - Do Not Enter - Already Included Below</t>
  </si>
  <si>
    <t>Uber - June - Other Charges from Uber - Do Not Enter - Already Included Below</t>
  </si>
  <si>
    <t>Uber - June - Charges from 3rd Parties - Do Not Enter - Already Included Below</t>
  </si>
  <si>
    <t>JobKeeper - Amounts deposited in your bank account in July</t>
  </si>
  <si>
    <t>JobKeeper - Amounts deposited in your bank account in August</t>
  </si>
  <si>
    <t>JobKeeper - Amounts deposited in your bank account in September</t>
  </si>
  <si>
    <t>(JobSeeker is not entered in your spreadsheet)</t>
  </si>
  <si>
    <t>JobKeeper - Amounts deposited in your bank account in October</t>
  </si>
  <si>
    <t>JobKeeper - Amounts deposited in your bank account in November</t>
  </si>
  <si>
    <t>JobKeeper - Amounts deposited in your bank account in December</t>
  </si>
  <si>
    <t>JobKeeper - Amounts deposited in your bank account in January</t>
  </si>
  <si>
    <t>JobKeeper - Amounts deposited in your bank account in February</t>
  </si>
  <si>
    <t>JobKeeper - Amounts deposited in your bank account in March</t>
  </si>
  <si>
    <t>JobKeeper - Amounts deposited in your bank account in April</t>
  </si>
  <si>
    <t>JobKeeper - Amounts deposited in your bank account in May</t>
  </si>
  <si>
    <t>JobKeeper - Amounts deposited in your bank account in June</t>
  </si>
  <si>
    <t>Shebah - July - Tips</t>
  </si>
  <si>
    <t>Shebah - August - Tips</t>
  </si>
  <si>
    <t>Shebah - September - Tips</t>
  </si>
  <si>
    <t>Shebah - October - Tips</t>
  </si>
  <si>
    <t>Shebah - November - Tips</t>
  </si>
  <si>
    <t>Shebah - December - Tips</t>
  </si>
  <si>
    <t>Shebah - January - Tips</t>
  </si>
  <si>
    <t>Shebah - February - Tips</t>
  </si>
  <si>
    <t>Shebah - March - Tips</t>
  </si>
  <si>
    <t>Shebah - April - Tips</t>
  </si>
  <si>
    <t>Shebah - May - Tips</t>
  </si>
  <si>
    <t>Shebah - June - Tips</t>
  </si>
  <si>
    <t>How To Use Your Spreadsheet:</t>
  </si>
  <si>
    <r>
      <rPr>
        <b/>
        <sz val="12"/>
        <color theme="1"/>
        <rFont val="Arial"/>
        <family val="2"/>
      </rPr>
      <t>You'll notice that most of the spreadsheet cells are protected</t>
    </r>
    <r>
      <rPr>
        <sz val="12"/>
        <color theme="1"/>
        <rFont val="Arial"/>
        <family val="2"/>
      </rPr>
      <t xml:space="preserve">. This is deliberate! You will be able to enter data in all the cells that you need to. But by protecting all the other cells </t>
    </r>
  </si>
  <si>
    <t>we can make sure the formulas don't get changed accidentally, leaving you with incorrect tax calculations.</t>
  </si>
  <si>
    <t xml:space="preserve">summary for some of the cells on the spreadsheet that's okay, (for example if you don't have Tolls in your state) you can just ignore them. </t>
  </si>
  <si>
    <r>
      <rPr>
        <b/>
        <sz val="12"/>
        <color theme="1"/>
        <rFont val="Arial"/>
        <family val="2"/>
      </rPr>
      <t>'Other Charges from Uber' and 'Charges from 3rd Parties'</t>
    </r>
    <r>
      <rPr>
        <sz val="12"/>
        <color theme="1"/>
        <rFont val="Arial"/>
        <family val="2"/>
      </rPr>
      <t xml:space="preserve"> - you do not need to enter these!  These figures on your Uber Monthly Summaries are just totals of the figures above. </t>
    </r>
  </si>
  <si>
    <r>
      <rPr>
        <b/>
        <sz val="12"/>
        <color theme="1"/>
        <rFont val="Arial"/>
        <family val="2"/>
      </rPr>
      <t>Tolls</t>
    </r>
    <r>
      <rPr>
        <sz val="12"/>
        <color theme="1"/>
        <rFont val="Arial"/>
        <family val="2"/>
      </rPr>
      <t xml:space="preserve"> - your rideshare summaries already include tolls while you have a passenger in the car, and these will automatically appear in the yellow expense claim section. If you had </t>
    </r>
  </si>
  <si>
    <t>extra tolls in between rides, these won't appear on your rideshare summaries, so you'll have to add them manually. You can choose from two different methods to do this:</t>
  </si>
  <si>
    <t xml:space="preserve">                 ii) Subtract any personal tolls. You can do this manually, or by a percentage. E.g. if your tolls are 80% Uber and 20% private, subtract 20% from your total tolls.</t>
  </si>
  <si>
    <t xml:space="preserve">                 iv) Enter your remaining tolls in the green section of the spreadsheet, and use the category 'Tolls'. The spreadsheet will claim 100% of this figure.</t>
  </si>
  <si>
    <t>For Rider Amenities, Licences &amp; Permits and Other Expenses, take care to classify them correctly as GST or Non-GST. If you're unsure, check your tax invoice.</t>
  </si>
  <si>
    <t xml:space="preserve">  4)  Refer to your MONTHLY Rideshare Summaries to fill in your Fees in Column H.</t>
  </si>
  <si>
    <t>Music Subscriptions:</t>
  </si>
  <si>
    <t xml:space="preserve">  5)  Fill in your other expenses for the quarter, one line for each transaction/purchase. You can group similar transactions per month (e.g. fuel)</t>
  </si>
  <si>
    <t xml:space="preserve">  6)  Click the cell, then from the drop-down box choose the category. Check your invoice for the GST if you're not sure.</t>
  </si>
  <si>
    <t>Licences, Permits, Medicals etc
(GST)</t>
  </si>
  <si>
    <t>Licences, Permits, Medicals etc (no GST)</t>
  </si>
  <si>
    <t>Mobile Phone Mixed Use  (GST)</t>
  </si>
  <si>
    <t>Mobile Phone 100% for Business (GST)</t>
  </si>
  <si>
    <t>Sunglasses (GST)</t>
  </si>
  <si>
    <t>Other Fees</t>
  </si>
  <si>
    <t>Courses &amp; Training (GST)</t>
  </si>
  <si>
    <t>Equipment
(GST)</t>
  </si>
  <si>
    <t>Internet
(GST)</t>
  </si>
  <si>
    <t>Music Subscriptions (GST)</t>
  </si>
  <si>
    <t>Sanitisation &amp; Hygiene 
(GST)</t>
  </si>
  <si>
    <t>Uber - July - Other Fees</t>
  </si>
  <si>
    <t>Uber - August - Other Fees</t>
  </si>
  <si>
    <t>Uber - September - Other Fees</t>
  </si>
  <si>
    <t>Choose Category…</t>
  </si>
  <si>
    <t>Total:</t>
  </si>
  <si>
    <t>Motor Vehicle Expenses - Fuel</t>
  </si>
  <si>
    <t>Motor Vehicle Expenses - Registration</t>
  </si>
  <si>
    <t>Motor Vehicle Expenses - Insurance &amp; CTP</t>
  </si>
  <si>
    <t>Motor Vehicle Expenses - Servicing, Repairs &amp; Tyres</t>
  </si>
  <si>
    <t>Motor Vehicle Expenses - Cleaning</t>
  </si>
  <si>
    <t>Motor Vehicle Expenses - Rent, Hire &amp; Lease</t>
  </si>
  <si>
    <t>Motor Vehicle Expenses - Loan Interest - Do Not Enter Here</t>
  </si>
  <si>
    <t>Motor Vehicle Expenses - Depreciation - Do Not Enter Here</t>
  </si>
  <si>
    <t>Motor Vehicle Expenses - Vehicle Purchase - Do Not Enter Here</t>
  </si>
  <si>
    <t>Motor Vehicle Expenses - Other</t>
  </si>
  <si>
    <t>Computer Expenses</t>
  </si>
  <si>
    <t>Courses &amp; Training</t>
  </si>
  <si>
    <t>Equipment (dashcams, tools etc)</t>
  </si>
  <si>
    <t>Licences, Permits, Vehicle Checks, Medicals etc (GST)</t>
  </si>
  <si>
    <t>Licences, Permits, Vehicle Checks, Medicals etc (non-GST)</t>
  </si>
  <si>
    <t>Mobile Phone - Mixed Use</t>
  </si>
  <si>
    <t>Mobile Phone - 100% for Business</t>
  </si>
  <si>
    <t>Music Subscriptions</t>
  </si>
  <si>
    <t>Rider Amenities - Water (non-GST)</t>
  </si>
  <si>
    <t>Rider Amenities - Mints, Tissues &amp; Other (GST)</t>
  </si>
  <si>
    <t>Sanitisation &amp; Hygiene</t>
  </si>
  <si>
    <t>Sunglasses (only enter business portion)</t>
  </si>
  <si>
    <t>Tolls (See Instructions tab for how to enter)</t>
  </si>
  <si>
    <t>Other Expenses (GST)</t>
  </si>
  <si>
    <t>Other Expenses (non-GST)</t>
  </si>
  <si>
    <t xml:space="preserve">  3)  Add in any other rideshare or ABN income in the orange section below (rows 126 and onwards)</t>
  </si>
  <si>
    <t>▪️ For a logbook to qualify as a valid you must keep it for a continuous 12 weeks</t>
  </si>
  <si>
    <t>▪️ To read more about the requirements for a valid logbook visit our homepage, scroll down, and click on the blog post Tax Deductions for Uber Drivers</t>
  </si>
  <si>
    <t>▪️ Once you've completed 12 weeks your logbok is complete. You can use this percentage for your tax return for up to 5 years, provided your pattern of usage doesn't change by more than +/- 10%.</t>
  </si>
  <si>
    <t>▪️ If you change cars during your 12 week logbook we will need to manually tweak your spreadsheet for you. Please email it to info@drivetax.com.au</t>
  </si>
  <si>
    <t>▪️ No need to keep another logbook if you change cars after the 12 week period. As long as your pattern of usage doesn't change your logbook can transfer from one car to another.</t>
  </si>
  <si>
    <t xml:space="preserve"> - If you have any other income on your ABN, or drive for any companies not specifically listed, enter these in the orange section</t>
  </si>
  <si>
    <t xml:space="preserve"> - If you received any JobKeeper payments make sure they are entered in the orange section</t>
  </si>
  <si>
    <t xml:space="preserve"> - Make sure you have not entered depreciation, interest or vehicle purchases or sales in the quarterly spreadsheets. These are only entered</t>
  </si>
  <si>
    <t xml:space="preserve">    in the BAS &amp; Tax Summary spreadsheets.</t>
  </si>
  <si>
    <t xml:space="preserve"> - Make sure you have not entered the Uber '3rd party charges' or 'Other Charges from Uber' from your monthly summaries. These are already</t>
  </si>
  <si>
    <t xml:space="preserve">   claimed in the spreadsheet automatically as Split Fare Fees, Tolls, City Fees, Booking Fees etc. </t>
  </si>
  <si>
    <t xml:space="preserve"> - If you have claimed any additional tolls in the green section of the spreadsheet make sure you have first read the instructions relating to tolls.</t>
  </si>
  <si>
    <t xml:space="preserve"> - Check your bank statements for any expenses you may have missed. Remember you only need a tax invoice if the expense is more than </t>
  </si>
  <si>
    <t xml:space="preserve">   $82.50. Below this amount your bank statements are acceptable as evidence.</t>
  </si>
  <si>
    <t xml:space="preserve"> - Remember, for your BAS's, the ATO will accept a reasonable estimate of your car use percentage, so it's okay if you don't have a </t>
  </si>
  <si>
    <t xml:space="preserve">   logbook. But you will need one for your end of year tax return if you want to claim your car expenses.</t>
  </si>
  <si>
    <t xml:space="preserve">      - Your due date is generally the 11th that is six weeks after the end of the quarter, except for the December quarter, where your due date is the 28th of February.</t>
  </si>
  <si>
    <t>Bought a car this quarter?</t>
  </si>
  <si>
    <t>Who did you purchase from?</t>
  </si>
  <si>
    <t>Choose Option…</t>
  </si>
  <si>
    <t>Total Purchase Price including on-road costs</t>
  </si>
  <si>
    <t>Total GST on tax invoice including on-road costs</t>
  </si>
  <si>
    <t>Logbook % OR Estimated business use %</t>
  </si>
  <si>
    <t>Note: the GST claim for a new car is limited by the ATO. The limit for the 2021 financial year is 1/11th of:</t>
  </si>
  <si>
    <t>If you are using this spreadsheet in a different financial year and your car purchase price is above this limit, please contact us at info@drivetax.com.au</t>
  </si>
  <si>
    <t>Sold or traded in a car this quarter?</t>
  </si>
  <si>
    <t>If you're new to Uber, or you did not use the car you have sold for Uber (or you used it only for a very short period of time) you do not have to declare the sale of your car.</t>
  </si>
  <si>
    <t>If you previously claimed the GST on the purchase of the car, or you've been claiming this car's expenses against your Uber income for a while now then the sale of your car is taxable.</t>
  </si>
  <si>
    <t>Total Sale Price</t>
  </si>
  <si>
    <t>Dealer</t>
  </si>
  <si>
    <t>Private Seller who is GST Registered</t>
  </si>
  <si>
    <t>Private Seller who is not GST Registered</t>
  </si>
  <si>
    <t>Preparation Questions</t>
  </si>
  <si>
    <t>Motor Vehicle Deductions</t>
  </si>
  <si>
    <t>-</t>
  </si>
  <si>
    <t>Have you kept an ATO-compliant 12 week logbook?</t>
  </si>
  <si>
    <t>Approximately how many kms did you drive for Uber this year, including both on trips and between trips?</t>
  </si>
  <si>
    <t>What was your logbook percentage?</t>
  </si>
  <si>
    <t>If you had a car loan, how much interest did you pay this financial year?</t>
  </si>
  <si>
    <t xml:space="preserve">What is your depreciation deduction for the year? </t>
  </si>
  <si>
    <t xml:space="preserve">   - If you are lodging your own tax return, MyTax includes depreciation worksheets to help you work this out.</t>
  </si>
  <si>
    <t xml:space="preserve">   - To learn more about calculating depreciation consider our Understanding Uber Taxes online course. Visit the last tab of this spreadsheet for more information</t>
  </si>
  <si>
    <t xml:space="preserve">   - If you are planning to lodge your tax return through DriveTax you don't have to calculate your depreciation, we will do this for you.</t>
  </si>
  <si>
    <t>How many weeks of the year did you drive for Uber?</t>
  </si>
  <si>
    <t xml:space="preserve">How many hours per week did you spending working from home (only at home hours, not driving hours)? </t>
  </si>
  <si>
    <t>Tax Return Summary</t>
  </si>
  <si>
    <t>Assessable Government Industry Payments</t>
  </si>
  <si>
    <t>Other Business Income</t>
  </si>
  <si>
    <t>Total Income</t>
  </si>
  <si>
    <t>Motor Vehicle Expenses - No Logbook</t>
  </si>
  <si>
    <t>Cents per Km Claim</t>
  </si>
  <si>
    <t>Motor Vehicle Expenses - Logbook</t>
  </si>
  <si>
    <t>Lease</t>
  </si>
  <si>
    <t>Equipment</t>
  </si>
  <si>
    <t>Licences &amp; Permits</t>
  </si>
  <si>
    <t>Sunglasses</t>
  </si>
  <si>
    <t>Total Expenses</t>
  </si>
  <si>
    <t>Lock</t>
  </si>
  <si>
    <t>Other Income:</t>
  </si>
  <si>
    <t>DiDi - July - Split Fare Fee</t>
  </si>
  <si>
    <t>DiDi - August - Split Fare Fee</t>
  </si>
  <si>
    <t>DiDi - September - Split Fare Fee</t>
  </si>
  <si>
    <t>DiDi - October - Split Fare Fee</t>
  </si>
  <si>
    <t>DiDi - November- Split Fare Fee</t>
  </si>
  <si>
    <t>DiDi - December - Split Fare Fee</t>
  </si>
  <si>
    <t>DiDi - January - Split Fare Fee</t>
  </si>
  <si>
    <t>DiDi - February - Split Fare Fee</t>
  </si>
  <si>
    <t>DiDi - March - Split Fare Fee</t>
  </si>
  <si>
    <t>DiDi - April - Split Fare Fee</t>
  </si>
  <si>
    <t>DiDi - May - Split Fare Fee</t>
  </si>
  <si>
    <t>DiDi - June - Split Fare Fee</t>
  </si>
  <si>
    <t xml:space="preserve">  Version 2020.08</t>
  </si>
  <si>
    <t>Financial Year</t>
  </si>
  <si>
    <t>below (cell A130 onwards)</t>
  </si>
  <si>
    <t>Version 2020.08</t>
  </si>
  <si>
    <t>Button not working? Here's the link!</t>
  </si>
  <si>
    <t>https://www.drivetax.com.au/uber-tax-returns/</t>
  </si>
  <si>
    <t xml:space="preserve">Looking for BAS Lodgment? </t>
  </si>
  <si>
    <t>https://www.drivetax.com.au/uber-bas-services/</t>
  </si>
  <si>
    <t>https://www.drivetax.com.au/ultimate-uber-spreadsheet/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</si>
</sst>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00_-;\-&quot;$&quot;* #,##0.00_-;_-&quot;$&quot;* &quot;-&quot;??_-;_-@_-"/>
    <numFmt numFmtId="165" formatCode="_-&quot;$&quot;* #,##0_-;\-&quot;$&quot;* #,##0_-;_-&quot;$&quot;* &quot;-&quot;??_-;_-@_-"/>
    <numFmt numFmtId="166" formatCode="_(* #,##0_);_(* \(#,##0\);_(* &quot;-&quot;??_);_(@_)"/>
  </numFmts>
  <fonts count="35">
    <font>
      <sz val="12"/>
      <color theme="1"/>
      <name val="Calibri"/>
      <family val="2"/>
      <scheme val="minor"/>
    </font>
    <font>
      <sz val="10"/>
      <color theme="1"/>
      <name val="ArialMT"/>
      <family val="2"/>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sz val="16"/>
      <color theme="1"/>
      <name val="Arial"/>
      <family val="2"/>
    </font>
    <font>
      <b/>
      <sz val="12"/>
      <color theme="1"/>
      <name val="Arial"/>
      <family val="2"/>
    </font>
    <font>
      <sz val="11"/>
      <color theme="1"/>
      <name val="Arial"/>
      <family val="2"/>
    </font>
    <font>
      <b/>
      <sz val="11"/>
      <color theme="1"/>
      <name val="Arial"/>
      <family val="2"/>
    </font>
    <font>
      <sz val="12"/>
      <color rgb="FF9C5700"/>
      <name val="ArialMT"/>
      <family val="2"/>
    </font>
    <font>
      <sz val="10"/>
      <color theme="1"/>
      <name val="Arial"/>
      <family val="2"/>
    </font>
    <font>
      <sz val="11"/>
      <color theme="6" tint="-0.249977111117893"/>
      <name val="Arial"/>
      <family val="2"/>
    </font>
    <font>
      <sz val="11"/>
      <color theme="0" tint="-0.249977111117893"/>
      <name val="Arial"/>
      <family val="2"/>
    </font>
    <font>
      <b/>
      <sz val="18"/>
      <color theme="1"/>
      <name val="Arial"/>
      <family val="2"/>
    </font>
    <font>
      <b/>
      <sz val="22"/>
      <color theme="1"/>
      <name val="Arial"/>
      <family val="2"/>
    </font>
    <font>
      <sz val="11"/>
      <color theme="0" tint="-0.34998626667073579"/>
      <name val="Arial"/>
      <family val="2"/>
    </font>
    <font>
      <sz val="11"/>
      <name val="Arial"/>
      <family val="2"/>
    </font>
    <font>
      <b/>
      <sz val="11"/>
      <name val="Arial"/>
      <family val="2"/>
    </font>
    <font>
      <b/>
      <sz val="12"/>
      <color theme="1"/>
      <name val="Calibri"/>
      <family val="2"/>
      <scheme val="minor"/>
    </font>
    <font>
      <sz val="12"/>
      <color theme="0"/>
      <name val="Calibri"/>
      <family val="2"/>
      <scheme val="minor"/>
    </font>
    <font>
      <u/>
      <sz val="12"/>
      <color theme="1"/>
      <name val="Arial"/>
      <family val="2"/>
    </font>
    <font>
      <b/>
      <sz val="12"/>
      <color theme="9" tint="-0.249977111117893"/>
      <name val="Arial"/>
      <family val="2"/>
    </font>
    <font>
      <sz val="12"/>
      <color theme="9" tint="-0.249977111117893"/>
      <name val="Arial"/>
      <family val="2"/>
    </font>
    <font>
      <i/>
      <sz val="12"/>
      <color theme="9" tint="-0.249977111117893"/>
      <name val="Arial"/>
      <family val="2"/>
    </font>
    <font>
      <sz val="11"/>
      <color rgb="FFA6A6A6"/>
      <name val="Arial"/>
      <family val="2"/>
    </font>
    <font>
      <sz val="12"/>
      <color theme="8" tint="-0.499984740745262"/>
      <name val="Arial"/>
      <family val="2"/>
    </font>
    <font>
      <b/>
      <sz val="16"/>
      <color theme="1"/>
      <name val="Arial"/>
      <family val="2"/>
    </font>
    <font>
      <sz val="12"/>
      <name val="Arial"/>
      <family val="2"/>
    </font>
    <font>
      <b/>
      <sz val="14"/>
      <color theme="8" tint="-0.499984740745262"/>
      <name val="Arial"/>
      <family val="2"/>
    </font>
    <font>
      <sz val="12"/>
      <color theme="0"/>
      <name val="Arial"/>
      <family val="2"/>
    </font>
    <font>
      <sz val="11"/>
      <color theme="0" tint="-0.499984740745262"/>
      <name val="Arial"/>
      <family val="2"/>
    </font>
    <font>
      <b/>
      <sz val="14"/>
      <color theme="1"/>
      <name val="Calibri"/>
      <family val="2"/>
      <scheme val="minor"/>
    </font>
    <font>
      <sz val="12"/>
      <color theme="0" tint="-0.499984740745262"/>
      <name val="Calibri"/>
      <family val="2"/>
      <scheme val="minor"/>
    </font>
    <font>
      <u/>
      <sz val="12"/>
      <color theme="0" tint="-0.499984740745262"/>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FFEB9C"/>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6DA"/>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8" tint="0.79998168889431442"/>
        <bgColor indexed="64"/>
      </patternFill>
    </fill>
  </fills>
  <borders count="64">
    <border>
      <left/>
      <right/>
      <top/>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auto="1"/>
      </left>
      <right style="hair">
        <color auto="1"/>
      </right>
      <top style="thin">
        <color auto="1"/>
      </top>
      <bottom/>
      <diagonal/>
    </border>
    <border>
      <left style="hair">
        <color auto="1"/>
      </left>
      <right style="hair">
        <color auto="1"/>
      </right>
      <top/>
      <bottom style="hair">
        <color auto="1"/>
      </bottom>
      <diagonal/>
    </border>
    <border>
      <left style="hair">
        <color auto="1"/>
      </left>
      <right style="medium">
        <color auto="1"/>
      </right>
      <top style="thin">
        <color auto="1"/>
      </top>
      <bottom/>
      <diagonal/>
    </border>
    <border>
      <left style="medium">
        <color auto="1"/>
      </left>
      <right style="hair">
        <color auto="1"/>
      </right>
      <top/>
      <bottom style="thin">
        <color auto="1"/>
      </bottom>
      <diagonal/>
    </border>
    <border>
      <left style="hair">
        <color auto="1"/>
      </left>
      <right style="hair">
        <color auto="1"/>
      </right>
      <top style="hair">
        <color auto="1"/>
      </top>
      <bottom style="thin">
        <color auto="1"/>
      </bottom>
      <diagonal/>
    </border>
    <border>
      <left style="hair">
        <color auto="1"/>
      </left>
      <right style="medium">
        <color auto="1"/>
      </right>
      <top/>
      <bottom style="thin">
        <color auto="1"/>
      </bottom>
      <diagonal/>
    </border>
    <border>
      <left style="hair">
        <color auto="1"/>
      </left>
      <right style="hair">
        <color auto="1"/>
      </right>
      <top/>
      <bottom style="medium">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top style="thin">
        <color auto="1"/>
      </top>
      <bottom style="medium">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hair">
        <color auto="1"/>
      </left>
      <right style="hair">
        <color auto="1"/>
      </right>
      <top style="medium">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medium">
        <color auto="1"/>
      </left>
      <right style="hair">
        <color auto="1"/>
      </right>
      <top style="thin">
        <color auto="1"/>
      </top>
      <bottom style="hair">
        <color auto="1"/>
      </bottom>
      <diagonal/>
    </border>
    <border>
      <left/>
      <right/>
      <top style="hair">
        <color auto="1"/>
      </top>
      <bottom/>
      <diagonal/>
    </border>
    <border>
      <left/>
      <right style="medium">
        <color auto="1"/>
      </right>
      <top style="hair">
        <color auto="1"/>
      </top>
      <bottom/>
      <diagonal/>
    </border>
    <border>
      <left/>
      <right style="medium">
        <color auto="1"/>
      </right>
      <top/>
      <bottom style="hair">
        <color auto="1"/>
      </bottom>
      <diagonal/>
    </border>
    <border>
      <left style="medium">
        <color auto="1"/>
      </left>
      <right/>
      <top/>
      <bottom style="hair">
        <color auto="1"/>
      </bottom>
      <diagonal/>
    </border>
    <border>
      <left/>
      <right/>
      <top/>
      <bottom style="hair">
        <color auto="1"/>
      </bottom>
      <diagonal/>
    </border>
    <border>
      <left style="medium">
        <color auto="1"/>
      </left>
      <right style="medium">
        <color auto="1"/>
      </right>
      <top/>
      <bottom/>
      <diagonal/>
    </border>
    <border>
      <left style="medium">
        <color auto="1"/>
      </left>
      <right style="hair">
        <color auto="1"/>
      </right>
      <top/>
      <bottom style="hair">
        <color auto="1"/>
      </bottom>
      <diagonal/>
    </border>
    <border>
      <left style="medium">
        <color auto="1"/>
      </left>
      <right/>
      <top style="hair">
        <color auto="1"/>
      </top>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right style="hair">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68">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 fillId="4"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cellStyleXfs>
  <cellXfs count="250">
    <xf numFmtId="0" fontId="0" fillId="0" borderId="0" xfId="0"/>
    <xf numFmtId="0" fontId="5" fillId="0" borderId="0" xfId="0" applyFont="1" applyProtection="1">
      <protection hidden="1"/>
    </xf>
    <xf numFmtId="0" fontId="6" fillId="0" borderId="0" xfId="0" applyFont="1" applyProtection="1">
      <protection hidden="1"/>
    </xf>
    <xf numFmtId="0" fontId="8" fillId="0" borderId="0" xfId="0" applyFont="1" applyProtection="1">
      <protection hidden="1"/>
    </xf>
    <xf numFmtId="0" fontId="8" fillId="0" borderId="0" xfId="0" applyFont="1" applyAlignment="1" applyProtection="1">
      <alignment horizontal="center" wrapText="1"/>
      <protection hidden="1"/>
    </xf>
    <xf numFmtId="44" fontId="8" fillId="0" borderId="0" xfId="0" applyNumberFormat="1" applyFont="1" applyProtection="1">
      <protection hidden="1"/>
    </xf>
    <xf numFmtId="164" fontId="8" fillId="0" borderId="8" xfId="1" applyFont="1" applyBorder="1" applyProtection="1">
      <protection hidden="1"/>
    </xf>
    <xf numFmtId="164" fontId="8" fillId="0" borderId="9" xfId="1" applyFont="1" applyBorder="1" applyProtection="1">
      <protection hidden="1"/>
    </xf>
    <xf numFmtId="164" fontId="8" fillId="0" borderId="11" xfId="1" applyFont="1" applyBorder="1" applyProtection="1">
      <protection hidden="1"/>
    </xf>
    <xf numFmtId="164" fontId="8" fillId="0" borderId="12" xfId="1" applyFont="1" applyBorder="1" applyProtection="1">
      <protection hidden="1"/>
    </xf>
    <xf numFmtId="0" fontId="8" fillId="0" borderId="10" xfId="0" applyFont="1" applyBorder="1" applyProtection="1">
      <protection hidden="1"/>
    </xf>
    <xf numFmtId="164" fontId="8" fillId="0" borderId="11" xfId="1" applyFont="1" applyBorder="1" applyAlignment="1" applyProtection="1">
      <alignment horizontal="center"/>
      <protection hidden="1"/>
    </xf>
    <xf numFmtId="164" fontId="8" fillId="0" borderId="12" xfId="1" applyFont="1" applyBorder="1" applyAlignment="1" applyProtection="1">
      <alignment horizontal="center"/>
      <protection hidden="1"/>
    </xf>
    <xf numFmtId="0" fontId="8" fillId="0" borderId="15" xfId="0" applyFont="1" applyBorder="1" applyProtection="1">
      <protection hidden="1"/>
    </xf>
    <xf numFmtId="0" fontId="8" fillId="0" borderId="24" xfId="0" applyFont="1" applyBorder="1" applyProtection="1">
      <protection hidden="1"/>
    </xf>
    <xf numFmtId="164" fontId="8" fillId="0" borderId="16" xfId="0" applyNumberFormat="1" applyFont="1" applyBorder="1" applyProtection="1">
      <protection hidden="1"/>
    </xf>
    <xf numFmtId="164" fontId="8" fillId="0" borderId="16" xfId="0" applyNumberFormat="1" applyFont="1" applyBorder="1" applyAlignment="1" applyProtection="1">
      <alignment horizontal="center"/>
      <protection hidden="1"/>
    </xf>
    <xf numFmtId="164" fontId="8" fillId="0" borderId="17" xfId="0" applyNumberFormat="1" applyFont="1" applyBorder="1" applyProtection="1">
      <protection hidden="1"/>
    </xf>
    <xf numFmtId="0" fontId="8" fillId="0" borderId="31" xfId="0" applyFont="1" applyBorder="1" applyProtection="1">
      <protection hidden="1"/>
    </xf>
    <xf numFmtId="0" fontId="8" fillId="0" borderId="32" xfId="0" applyFont="1" applyBorder="1" applyProtection="1">
      <protection hidden="1"/>
    </xf>
    <xf numFmtId="0" fontId="8" fillId="0" borderId="33" xfId="0" applyFont="1" applyBorder="1" applyProtection="1">
      <protection hidden="1"/>
    </xf>
    <xf numFmtId="0" fontId="8" fillId="0" borderId="34" xfId="0" applyFont="1" applyBorder="1" applyProtection="1">
      <protection hidden="1"/>
    </xf>
    <xf numFmtId="164" fontId="8" fillId="0" borderId="34" xfId="1" applyFont="1" applyBorder="1" applyProtection="1">
      <protection hidden="1"/>
    </xf>
    <xf numFmtId="164" fontId="8" fillId="0" borderId="32" xfId="1" applyFont="1" applyBorder="1" applyProtection="1">
      <protection hidden="1"/>
    </xf>
    <xf numFmtId="164" fontId="8" fillId="0" borderId="33" xfId="1" applyFont="1" applyBorder="1" applyProtection="1">
      <protection hidden="1"/>
    </xf>
    <xf numFmtId="164" fontId="8" fillId="0" borderId="24" xfId="0" applyNumberFormat="1" applyFont="1" applyBorder="1" applyProtection="1">
      <protection hidden="1"/>
    </xf>
    <xf numFmtId="164" fontId="9" fillId="0" borderId="17" xfId="1" applyFont="1" applyBorder="1" applyProtection="1">
      <protection hidden="1"/>
    </xf>
    <xf numFmtId="164" fontId="8" fillId="0" borderId="0" xfId="1" applyFont="1" applyProtection="1">
      <protection hidden="1"/>
    </xf>
    <xf numFmtId="164" fontId="8" fillId="0" borderId="0" xfId="0" applyNumberFormat="1" applyFont="1" applyProtection="1">
      <protection hidden="1"/>
    </xf>
    <xf numFmtId="164" fontId="8" fillId="0" borderId="27" xfId="1" applyFont="1" applyBorder="1" applyProtection="1">
      <protection hidden="1"/>
    </xf>
    <xf numFmtId="164" fontId="8" fillId="0" borderId="27" xfId="0" applyNumberFormat="1" applyFont="1" applyBorder="1" applyProtection="1">
      <protection hidden="1"/>
    </xf>
    <xf numFmtId="164" fontId="8" fillId="0" borderId="19" xfId="1" applyFont="1" applyBorder="1" applyProtection="1">
      <protection hidden="1"/>
    </xf>
    <xf numFmtId="164" fontId="8" fillId="0" borderId="19" xfId="1" quotePrefix="1" applyFont="1" applyBorder="1" applyProtection="1">
      <protection hidden="1"/>
    </xf>
    <xf numFmtId="164" fontId="8" fillId="0" borderId="22" xfId="1" applyFont="1" applyBorder="1" applyProtection="1">
      <protection hidden="1"/>
    </xf>
    <xf numFmtId="164" fontId="5" fillId="0" borderId="0" xfId="1" applyFont="1" applyProtection="1">
      <protection hidden="1"/>
    </xf>
    <xf numFmtId="0" fontId="11" fillId="6" borderId="0" xfId="0" applyFont="1" applyFill="1" applyProtection="1">
      <protection hidden="1"/>
    </xf>
    <xf numFmtId="0" fontId="11" fillId="5" borderId="0" xfId="0" applyFont="1" applyFill="1" applyProtection="1">
      <protection hidden="1"/>
    </xf>
    <xf numFmtId="0" fontId="11" fillId="7" borderId="0" xfId="0" applyFont="1" applyFill="1" applyProtection="1">
      <protection hidden="1"/>
    </xf>
    <xf numFmtId="0" fontId="11" fillId="8" borderId="0" xfId="0" applyFont="1" applyFill="1" applyProtection="1">
      <protection hidden="1"/>
    </xf>
    <xf numFmtId="0" fontId="11" fillId="9" borderId="0" xfId="0" applyFont="1" applyFill="1" applyProtection="1">
      <protection hidden="1"/>
    </xf>
    <xf numFmtId="0" fontId="11" fillId="10" borderId="0" xfId="0" applyFont="1" applyFill="1" applyProtection="1">
      <protection hidden="1"/>
    </xf>
    <xf numFmtId="0" fontId="6" fillId="3" borderId="3" xfId="0" applyFont="1" applyFill="1" applyBorder="1" applyProtection="1">
      <protection hidden="1"/>
    </xf>
    <xf numFmtId="0" fontId="6" fillId="3" borderId="4" xfId="0" applyFont="1" applyFill="1" applyBorder="1" applyProtection="1">
      <protection hidden="1"/>
    </xf>
    <xf numFmtId="0" fontId="6" fillId="3" borderId="5" xfId="0" applyFont="1" applyFill="1" applyBorder="1" applyProtection="1">
      <protection hidden="1"/>
    </xf>
    <xf numFmtId="164" fontId="6" fillId="3" borderId="4" xfId="1" applyFont="1" applyFill="1" applyBorder="1" applyProtection="1">
      <protection hidden="1"/>
    </xf>
    <xf numFmtId="0" fontId="8" fillId="2" borderId="1" xfId="0" applyFont="1" applyFill="1" applyBorder="1" applyProtection="1">
      <protection hidden="1"/>
    </xf>
    <xf numFmtId="0" fontId="8" fillId="2" borderId="13" xfId="0" applyFont="1" applyFill="1" applyBorder="1" applyProtection="1">
      <protection hidden="1"/>
    </xf>
    <xf numFmtId="0" fontId="8" fillId="2" borderId="2" xfId="0" applyFont="1" applyFill="1" applyBorder="1" applyProtection="1">
      <protection hidden="1"/>
    </xf>
    <xf numFmtId="0" fontId="8" fillId="2" borderId="18" xfId="0" applyFont="1" applyFill="1" applyBorder="1" applyProtection="1">
      <protection hidden="1"/>
    </xf>
    <xf numFmtId="164" fontId="8" fillId="2" borderId="13" xfId="1" applyFont="1" applyFill="1" applyBorder="1" applyProtection="1">
      <protection hidden="1"/>
    </xf>
    <xf numFmtId="0" fontId="8" fillId="2" borderId="6" xfId="0" applyFont="1" applyFill="1" applyBorder="1" applyAlignment="1" applyProtection="1">
      <alignment horizontal="center" wrapText="1"/>
      <protection hidden="1"/>
    </xf>
    <xf numFmtId="0" fontId="8" fillId="2" borderId="7" xfId="0" applyFont="1" applyFill="1" applyBorder="1" applyAlignment="1" applyProtection="1">
      <alignment horizontal="center" wrapText="1"/>
      <protection hidden="1"/>
    </xf>
    <xf numFmtId="0" fontId="8" fillId="2" borderId="21" xfId="0" applyFont="1" applyFill="1" applyBorder="1" applyAlignment="1" applyProtection="1">
      <alignment horizontal="center" wrapText="1"/>
      <protection hidden="1"/>
    </xf>
    <xf numFmtId="164" fontId="8" fillId="2" borderId="14" xfId="1" applyFont="1" applyFill="1" applyBorder="1" applyAlignment="1" applyProtection="1">
      <alignment horizontal="center" wrapText="1"/>
      <protection hidden="1"/>
    </xf>
    <xf numFmtId="0" fontId="8" fillId="2" borderId="22" xfId="0" applyFont="1" applyFill="1" applyBorder="1" applyAlignment="1" applyProtection="1">
      <alignment horizontal="center" wrapText="1"/>
      <protection hidden="1"/>
    </xf>
    <xf numFmtId="14" fontId="8" fillId="0" borderId="10" xfId="0" applyNumberFormat="1" applyFont="1" applyBorder="1" applyProtection="1">
      <protection hidden="1"/>
    </xf>
    <xf numFmtId="0" fontId="8" fillId="0" borderId="11" xfId="0" applyFont="1" applyBorder="1" applyProtection="1">
      <protection hidden="1"/>
    </xf>
    <xf numFmtId="164" fontId="8" fillId="10" borderId="11" xfId="1" applyFont="1" applyFill="1" applyBorder="1" applyProtection="1">
      <protection hidden="1"/>
    </xf>
    <xf numFmtId="164" fontId="8" fillId="10" borderId="12" xfId="1" applyFont="1" applyFill="1" applyBorder="1" applyProtection="1">
      <protection hidden="1"/>
    </xf>
    <xf numFmtId="0" fontId="8" fillId="0" borderId="25" xfId="0" applyFont="1" applyBorder="1" applyProtection="1">
      <protection hidden="1"/>
    </xf>
    <xf numFmtId="0" fontId="8" fillId="0" borderId="22" xfId="0" applyFont="1" applyBorder="1" applyProtection="1">
      <protection hidden="1"/>
    </xf>
    <xf numFmtId="164" fontId="8" fillId="0" borderId="26" xfId="1" applyFont="1" applyBorder="1" applyProtection="1">
      <protection hidden="1"/>
    </xf>
    <xf numFmtId="0" fontId="8" fillId="0" borderId="0" xfId="0" applyFont="1" applyFill="1" applyProtection="1">
      <protection hidden="1"/>
    </xf>
    <xf numFmtId="0" fontId="5" fillId="11" borderId="0" xfId="0" applyFont="1" applyFill="1" applyProtection="1">
      <protection hidden="1"/>
    </xf>
    <xf numFmtId="164" fontId="5" fillId="11" borderId="0" xfId="1" applyFont="1" applyFill="1" applyProtection="1">
      <protection hidden="1"/>
    </xf>
    <xf numFmtId="0" fontId="8" fillId="11" borderId="0" xfId="0" applyFont="1" applyFill="1" applyProtection="1">
      <protection hidden="1"/>
    </xf>
    <xf numFmtId="0" fontId="11" fillId="11" borderId="0" xfId="0" applyFont="1" applyFill="1" applyProtection="1">
      <protection hidden="1"/>
    </xf>
    <xf numFmtId="164" fontId="11" fillId="11" borderId="0" xfId="1" applyFont="1" applyFill="1" applyProtection="1">
      <protection hidden="1"/>
    </xf>
    <xf numFmtId="0" fontId="6" fillId="11" borderId="0" xfId="0" applyFont="1" applyFill="1" applyProtection="1">
      <protection hidden="1"/>
    </xf>
    <xf numFmtId="0" fontId="8" fillId="11" borderId="0" xfId="0" applyFont="1" applyFill="1" applyAlignment="1" applyProtection="1">
      <alignment horizontal="center" wrapText="1"/>
      <protection hidden="1"/>
    </xf>
    <xf numFmtId="164" fontId="8" fillId="11" borderId="41" xfId="1" applyFont="1" applyFill="1" applyBorder="1" applyProtection="1">
      <protection hidden="1"/>
    </xf>
    <xf numFmtId="164" fontId="8" fillId="11" borderId="40" xfId="1" applyFont="1" applyFill="1" applyBorder="1" applyProtection="1">
      <protection hidden="1"/>
    </xf>
    <xf numFmtId="164" fontId="8" fillId="11" borderId="43" xfId="1" applyFont="1" applyFill="1" applyBorder="1" applyProtection="1">
      <protection hidden="1"/>
    </xf>
    <xf numFmtId="164" fontId="8" fillId="11" borderId="39" xfId="1" applyFont="1" applyFill="1" applyBorder="1" applyProtection="1">
      <protection hidden="1"/>
    </xf>
    <xf numFmtId="164" fontId="8" fillId="11" borderId="0" xfId="1" applyFont="1" applyFill="1" applyBorder="1" applyProtection="1">
      <protection hidden="1"/>
    </xf>
    <xf numFmtId="164" fontId="8" fillId="11" borderId="2" xfId="1" applyFont="1" applyFill="1" applyBorder="1" applyProtection="1">
      <protection hidden="1"/>
    </xf>
    <xf numFmtId="0" fontId="5" fillId="0" borderId="0" xfId="0" applyFont="1" applyFill="1" applyProtection="1">
      <protection hidden="1"/>
    </xf>
    <xf numFmtId="0" fontId="13" fillId="0" borderId="11" xfId="0" applyFont="1" applyBorder="1" applyProtection="1">
      <protection hidden="1"/>
    </xf>
    <xf numFmtId="0" fontId="8" fillId="0" borderId="11" xfId="0" applyFont="1" applyFill="1" applyBorder="1" applyProtection="1">
      <protection hidden="1"/>
    </xf>
    <xf numFmtId="164" fontId="8" fillId="11" borderId="0" xfId="1" quotePrefix="1" applyFont="1" applyFill="1" applyBorder="1" applyProtection="1">
      <protection hidden="1"/>
    </xf>
    <xf numFmtId="0" fontId="5" fillId="11" borderId="0" xfId="0" applyFont="1" applyFill="1" applyAlignment="1" applyProtection="1">
      <alignment horizontal="center"/>
      <protection hidden="1"/>
    </xf>
    <xf numFmtId="0" fontId="11" fillId="11" borderId="0" xfId="0" applyFont="1" applyFill="1" applyAlignment="1" applyProtection="1">
      <alignment horizontal="center"/>
      <protection hidden="1"/>
    </xf>
    <xf numFmtId="0" fontId="6" fillId="3" borderId="4" xfId="0" applyFont="1" applyFill="1" applyBorder="1" applyAlignment="1" applyProtection="1">
      <alignment horizontal="center"/>
      <protection hidden="1"/>
    </xf>
    <xf numFmtId="0" fontId="8" fillId="2" borderId="13" xfId="0" applyFont="1" applyFill="1" applyBorder="1" applyAlignment="1" applyProtection="1">
      <alignment horizontal="center"/>
      <protection hidden="1"/>
    </xf>
    <xf numFmtId="0" fontId="8" fillId="0" borderId="19" xfId="0" applyFont="1" applyBorder="1" applyAlignment="1" applyProtection="1">
      <alignment horizontal="center"/>
      <protection hidden="1"/>
    </xf>
    <xf numFmtId="0" fontId="8" fillId="0" borderId="22" xfId="0" applyFont="1" applyBorder="1" applyAlignment="1" applyProtection="1">
      <alignment horizontal="center"/>
      <protection hidden="1"/>
    </xf>
    <xf numFmtId="0" fontId="8" fillId="0" borderId="24" xfId="0" applyFont="1" applyBorder="1" applyAlignment="1" applyProtection="1">
      <alignment horizontal="center"/>
      <protection hidden="1"/>
    </xf>
    <xf numFmtId="0" fontId="8" fillId="0" borderId="34" xfId="0" applyFont="1" applyBorder="1" applyAlignment="1" applyProtection="1">
      <alignment horizontal="center"/>
      <protection hidden="1"/>
    </xf>
    <xf numFmtId="0" fontId="8" fillId="0" borderId="0" xfId="0" applyFont="1" applyAlignment="1" applyProtection="1">
      <alignment horizontal="center"/>
      <protection hidden="1"/>
    </xf>
    <xf numFmtId="164" fontId="8" fillId="0" borderId="0" xfId="1" applyFont="1" applyAlignment="1" applyProtection="1">
      <alignment horizontal="center"/>
      <protection hidden="1"/>
    </xf>
    <xf numFmtId="0" fontId="5" fillId="0" borderId="0" xfId="0" applyFont="1" applyAlignment="1" applyProtection="1">
      <alignment horizontal="center"/>
      <protection hidden="1"/>
    </xf>
    <xf numFmtId="164" fontId="17" fillId="0" borderId="11" xfId="1" applyFont="1" applyBorder="1" applyProtection="1">
      <protection hidden="1"/>
    </xf>
    <xf numFmtId="164" fontId="18" fillId="2" borderId="48" xfId="1" applyFont="1" applyFill="1" applyBorder="1" applyAlignment="1" applyProtection="1">
      <alignment horizontal="center"/>
      <protection hidden="1"/>
    </xf>
    <xf numFmtId="164" fontId="18" fillId="2" borderId="48" xfId="1" quotePrefix="1" applyFont="1" applyFill="1" applyBorder="1" applyAlignment="1" applyProtection="1">
      <alignment horizontal="center"/>
      <protection hidden="1"/>
    </xf>
    <xf numFmtId="164" fontId="18" fillId="2" borderId="49" xfId="1" applyFont="1" applyFill="1" applyBorder="1" applyAlignment="1" applyProtection="1">
      <alignment horizontal="center"/>
      <protection hidden="1"/>
    </xf>
    <xf numFmtId="0" fontId="8" fillId="11" borderId="44" xfId="0" applyFont="1" applyFill="1" applyBorder="1" applyProtection="1">
      <protection hidden="1"/>
    </xf>
    <xf numFmtId="164" fontId="17" fillId="0" borderId="11" xfId="1" applyFont="1" applyFill="1" applyBorder="1" applyProtection="1">
      <protection hidden="1"/>
    </xf>
    <xf numFmtId="0" fontId="8" fillId="0" borderId="38" xfId="0" applyFont="1" applyBorder="1" applyProtection="1">
      <protection hidden="1"/>
    </xf>
    <xf numFmtId="0" fontId="8" fillId="0" borderId="10" xfId="0" applyFont="1" applyFill="1" applyBorder="1" applyProtection="1">
      <protection hidden="1"/>
    </xf>
    <xf numFmtId="14" fontId="8" fillId="0" borderId="10" xfId="0" applyNumberFormat="1" applyFont="1" applyFill="1" applyBorder="1" applyProtection="1">
      <protection hidden="1"/>
    </xf>
    <xf numFmtId="0" fontId="8" fillId="11" borderId="46" xfId="0" applyFont="1" applyFill="1" applyBorder="1" applyProtection="1">
      <protection hidden="1"/>
    </xf>
    <xf numFmtId="0" fontId="8" fillId="11" borderId="0" xfId="0" applyFont="1" applyFill="1" applyBorder="1" applyProtection="1">
      <protection hidden="1"/>
    </xf>
    <xf numFmtId="0" fontId="8" fillId="11" borderId="0" xfId="0" applyFont="1" applyFill="1" applyBorder="1" applyAlignment="1" applyProtection="1">
      <alignment horizontal="center"/>
      <protection hidden="1"/>
    </xf>
    <xf numFmtId="0" fontId="8" fillId="11" borderId="1" xfId="0" applyFont="1" applyFill="1" applyBorder="1" applyProtection="1">
      <protection hidden="1"/>
    </xf>
    <xf numFmtId="0" fontId="9" fillId="11" borderId="0" xfId="0" applyFont="1" applyFill="1" applyBorder="1" applyProtection="1">
      <protection hidden="1"/>
    </xf>
    <xf numFmtId="0" fontId="18" fillId="2" borderId="47" xfId="0" applyFont="1" applyFill="1" applyBorder="1" applyAlignment="1" applyProtection="1">
      <alignment horizontal="center"/>
      <protection hidden="1"/>
    </xf>
    <xf numFmtId="0" fontId="18" fillId="2" borderId="48" xfId="0" applyFont="1" applyFill="1" applyBorder="1" applyAlignment="1" applyProtection="1">
      <alignment horizontal="center"/>
      <protection hidden="1"/>
    </xf>
    <xf numFmtId="0" fontId="9" fillId="11" borderId="1" xfId="0" applyFont="1" applyFill="1" applyBorder="1" applyProtection="1">
      <protection hidden="1"/>
    </xf>
    <xf numFmtId="0" fontId="8" fillId="11" borderId="42" xfId="0" applyFont="1" applyFill="1" applyBorder="1" applyProtection="1">
      <protection hidden="1"/>
    </xf>
    <xf numFmtId="164" fontId="8" fillId="0" borderId="19" xfId="1" applyFont="1" applyBorder="1" applyAlignment="1" applyProtection="1">
      <alignment horizontal="center"/>
      <protection hidden="1"/>
    </xf>
    <xf numFmtId="164" fontId="8" fillId="0" borderId="19" xfId="1" quotePrefix="1" applyFont="1" applyBorder="1" applyAlignment="1" applyProtection="1">
      <alignment horizontal="center"/>
      <protection hidden="1"/>
    </xf>
    <xf numFmtId="0" fontId="5" fillId="11" borderId="0" xfId="0" applyFont="1" applyFill="1" applyAlignment="1" applyProtection="1">
      <alignment vertical="top"/>
      <protection hidden="1"/>
    </xf>
    <xf numFmtId="0" fontId="9" fillId="11" borderId="0" xfId="0" applyFont="1" applyFill="1" applyAlignment="1" applyProtection="1">
      <alignment vertical="top"/>
      <protection hidden="1"/>
    </xf>
    <xf numFmtId="0" fontId="8" fillId="11" borderId="0" xfId="0" applyFont="1" applyFill="1" applyAlignment="1" applyProtection="1">
      <alignment vertical="top"/>
      <protection hidden="1"/>
    </xf>
    <xf numFmtId="0" fontId="8" fillId="11" borderId="0" xfId="0" applyFont="1" applyFill="1" applyAlignment="1" applyProtection="1">
      <alignment horizontal="center" vertical="top"/>
      <protection hidden="1"/>
    </xf>
    <xf numFmtId="0" fontId="11" fillId="11" borderId="0" xfId="0" applyFont="1" applyFill="1" applyAlignment="1" applyProtection="1">
      <alignment vertical="top"/>
      <protection hidden="1"/>
    </xf>
    <xf numFmtId="0" fontId="16" fillId="0" borderId="0" xfId="0" applyFont="1" applyProtection="1">
      <protection hidden="1"/>
    </xf>
    <xf numFmtId="164" fontId="8" fillId="5" borderId="11" xfId="1" applyFont="1" applyFill="1" applyBorder="1" applyProtection="1">
      <protection locked="0"/>
    </xf>
    <xf numFmtId="0" fontId="8" fillId="5" borderId="10" xfId="0" applyFont="1" applyFill="1" applyBorder="1" applyProtection="1">
      <protection locked="0"/>
    </xf>
    <xf numFmtId="164" fontId="17" fillId="0" borderId="11" xfId="1" applyFont="1" applyFill="1" applyBorder="1" applyProtection="1">
      <protection locked="0"/>
    </xf>
    <xf numFmtId="0" fontId="8" fillId="8" borderId="45" xfId="0" applyFont="1" applyFill="1" applyBorder="1" applyProtection="1">
      <protection locked="0"/>
    </xf>
    <xf numFmtId="0" fontId="8" fillId="8" borderId="19" xfId="0" applyFont="1" applyFill="1" applyBorder="1" applyProtection="1">
      <protection locked="0"/>
    </xf>
    <xf numFmtId="164" fontId="8" fillId="8" borderId="19" xfId="1" applyFont="1" applyFill="1" applyBorder="1" applyProtection="1">
      <protection locked="0"/>
    </xf>
    <xf numFmtId="0" fontId="8" fillId="9" borderId="19" xfId="0" applyFont="1" applyFill="1" applyBorder="1" applyAlignment="1" applyProtection="1">
      <alignment horizontal="center"/>
      <protection locked="0"/>
    </xf>
    <xf numFmtId="0" fontId="8" fillId="8" borderId="10" xfId="0" applyFont="1" applyFill="1" applyBorder="1" applyProtection="1">
      <protection locked="0"/>
    </xf>
    <xf numFmtId="0" fontId="8" fillId="8" borderId="11" xfId="0" applyFont="1" applyFill="1" applyBorder="1" applyProtection="1">
      <protection locked="0"/>
    </xf>
    <xf numFmtId="0" fontId="0" fillId="11" borderId="0" xfId="0" applyFill="1"/>
    <xf numFmtId="164" fontId="0" fillId="11" borderId="0" xfId="1" applyFont="1" applyFill="1"/>
    <xf numFmtId="0" fontId="14" fillId="11" borderId="0" xfId="0" applyFont="1" applyFill="1" applyAlignment="1" applyProtection="1">
      <protection hidden="1"/>
    </xf>
    <xf numFmtId="0" fontId="19" fillId="11" borderId="0" xfId="0" applyFont="1" applyFill="1"/>
    <xf numFmtId="0" fontId="0" fillId="11" borderId="0" xfId="0" applyFill="1" applyProtection="1">
      <protection hidden="1"/>
    </xf>
    <xf numFmtId="0" fontId="19" fillId="11" borderId="0" xfId="0" applyFont="1" applyFill="1" applyProtection="1">
      <protection hidden="1"/>
    </xf>
    <xf numFmtId="0" fontId="0" fillId="11" borderId="0" xfId="0" applyFill="1" applyAlignment="1" applyProtection="1">
      <alignment horizontal="center"/>
      <protection hidden="1"/>
    </xf>
    <xf numFmtId="0" fontId="19" fillId="11" borderId="0" xfId="0" applyFont="1" applyFill="1" applyBorder="1" applyAlignment="1" applyProtection="1">
      <alignment horizontal="center"/>
      <protection hidden="1"/>
    </xf>
    <xf numFmtId="164" fontId="0" fillId="11" borderId="0" xfId="0" applyNumberFormat="1" applyFill="1" applyProtection="1">
      <protection hidden="1"/>
    </xf>
    <xf numFmtId="164" fontId="0" fillId="11" borderId="0" xfId="1" applyFont="1" applyFill="1" applyProtection="1">
      <protection hidden="1"/>
    </xf>
    <xf numFmtId="9" fontId="0" fillId="11" borderId="52" xfId="55" applyFont="1" applyFill="1" applyBorder="1" applyProtection="1">
      <protection hidden="1"/>
    </xf>
    <xf numFmtId="0" fontId="20" fillId="11" borderId="0" xfId="0" applyFont="1" applyFill="1" applyProtection="1">
      <protection hidden="1"/>
    </xf>
    <xf numFmtId="0" fontId="0" fillId="11" borderId="0" xfId="0" applyFill="1" applyAlignment="1" applyProtection="1">
      <alignment horizontal="left"/>
      <protection hidden="1"/>
    </xf>
    <xf numFmtId="0" fontId="25" fillId="0" borderId="0" xfId="0" applyFont="1" applyProtection="1">
      <protection hidden="1"/>
    </xf>
    <xf numFmtId="0" fontId="26" fillId="0" borderId="0" xfId="0" applyFont="1" applyAlignment="1" applyProtection="1">
      <alignment horizontal="left"/>
      <protection hidden="1"/>
    </xf>
    <xf numFmtId="0" fontId="5" fillId="0" borderId="0" xfId="0" applyFont="1" applyAlignment="1" applyProtection="1">
      <alignment horizontal="left" vertical="center"/>
      <protection hidden="1"/>
    </xf>
    <xf numFmtId="0" fontId="5" fillId="0" borderId="0" xfId="0" applyFont="1" applyAlignment="1" applyProtection="1">
      <alignment vertical="center"/>
      <protection hidden="1"/>
    </xf>
    <xf numFmtId="9" fontId="5" fillId="0" borderId="0" xfId="55" applyFont="1" applyAlignment="1" applyProtection="1">
      <alignment horizontal="center" vertical="center"/>
      <protection hidden="1"/>
    </xf>
    <xf numFmtId="0" fontId="27" fillId="0" borderId="0" xfId="0" applyFont="1" applyProtection="1">
      <protection hidden="1"/>
    </xf>
    <xf numFmtId="0" fontId="5" fillId="0" borderId="0" xfId="0" applyFont="1" applyAlignment="1" applyProtection="1">
      <alignment horizontal="center" vertical="center"/>
      <protection hidden="1"/>
    </xf>
    <xf numFmtId="9" fontId="7" fillId="0" borderId="27" xfId="55" applyFont="1" applyBorder="1" applyAlignment="1" applyProtection="1">
      <alignment horizontal="center" vertical="center"/>
      <protection hidden="1"/>
    </xf>
    <xf numFmtId="0" fontId="5" fillId="13" borderId="55" xfId="0" applyFont="1" applyFill="1" applyBorder="1" applyAlignment="1" applyProtection="1">
      <alignment horizontal="center" vertical="center"/>
      <protection hidden="1"/>
    </xf>
    <xf numFmtId="0" fontId="5" fillId="13" borderId="0" xfId="0" applyFont="1" applyFill="1" applyAlignment="1" applyProtection="1">
      <alignment horizontal="center" vertical="center"/>
      <protection hidden="1"/>
    </xf>
    <xf numFmtId="0" fontId="5" fillId="14" borderId="58" xfId="0" applyFont="1" applyFill="1" applyBorder="1" applyAlignment="1" applyProtection="1">
      <alignment horizontal="center" vertical="center"/>
      <protection hidden="1"/>
    </xf>
    <xf numFmtId="0" fontId="5" fillId="14" borderId="55" xfId="0" applyFont="1" applyFill="1" applyBorder="1" applyAlignment="1" applyProtection="1">
      <alignment horizontal="center" vertical="center"/>
      <protection hidden="1"/>
    </xf>
    <xf numFmtId="0" fontId="5" fillId="14" borderId="59" xfId="0" applyFont="1" applyFill="1" applyBorder="1" applyAlignment="1" applyProtection="1">
      <alignment horizontal="center" vertical="center"/>
      <protection hidden="1"/>
    </xf>
    <xf numFmtId="0" fontId="5" fillId="14" borderId="0" xfId="0" applyFont="1" applyFill="1" applyBorder="1" applyAlignment="1" applyProtection="1">
      <alignment horizontal="center" vertical="center"/>
      <protection hidden="1"/>
    </xf>
    <xf numFmtId="14"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1" fontId="28" fillId="0" borderId="0" xfId="0" applyNumberFormat="1" applyFont="1" applyAlignment="1" applyProtection="1">
      <alignment horizontal="center"/>
      <protection locked="0"/>
    </xf>
    <xf numFmtId="0" fontId="5" fillId="0" borderId="0" xfId="0" applyFont="1" applyBorder="1" applyAlignment="1" applyProtection="1">
      <alignment horizontal="center"/>
      <protection hidden="1"/>
    </xf>
    <xf numFmtId="1" fontId="5" fillId="0" borderId="0" xfId="0" applyNumberFormat="1" applyFont="1" applyAlignment="1" applyProtection="1">
      <alignment horizontal="center"/>
      <protection hidden="1"/>
    </xf>
    <xf numFmtId="0" fontId="28" fillId="0" borderId="0" xfId="0" applyFont="1" applyAlignment="1" applyProtection="1">
      <alignment horizontal="center"/>
      <protection locked="0"/>
    </xf>
    <xf numFmtId="0" fontId="5" fillId="0" borderId="54" xfId="0" applyFont="1" applyBorder="1" applyProtection="1">
      <protection hidden="1"/>
    </xf>
    <xf numFmtId="0" fontId="5" fillId="0" borderId="54" xfId="0" applyFont="1" applyBorder="1" applyAlignment="1" applyProtection="1">
      <alignment horizontal="center"/>
      <protection hidden="1"/>
    </xf>
    <xf numFmtId="0" fontId="5" fillId="0" borderId="54" xfId="0" applyFont="1" applyBorder="1" applyAlignment="1" applyProtection="1">
      <alignment horizontal="right"/>
      <protection hidden="1"/>
    </xf>
    <xf numFmtId="1" fontId="5" fillId="2" borderId="27" xfId="0" applyNumberFormat="1" applyFont="1" applyFill="1" applyBorder="1" applyAlignment="1" applyProtection="1">
      <alignment horizontal="center"/>
      <protection hidden="1"/>
    </xf>
    <xf numFmtId="0" fontId="29" fillId="0" borderId="0" xfId="0" applyFont="1" applyProtection="1">
      <protection hidden="1"/>
    </xf>
    <xf numFmtId="0" fontId="30" fillId="0" borderId="0" xfId="0" applyFont="1" applyProtection="1">
      <protection hidden="1"/>
    </xf>
    <xf numFmtId="0" fontId="8" fillId="2" borderId="13" xfId="0" applyFont="1" applyFill="1" applyBorder="1" applyAlignment="1" applyProtection="1">
      <alignment horizontal="center" wrapText="1"/>
      <protection hidden="1"/>
    </xf>
    <xf numFmtId="0" fontId="8" fillId="2" borderId="14" xfId="0" applyFont="1" applyFill="1" applyBorder="1" applyAlignment="1" applyProtection="1">
      <alignment horizontal="center" wrapText="1"/>
      <protection hidden="1"/>
    </xf>
    <xf numFmtId="0" fontId="14" fillId="11" borderId="0" xfId="0" applyFont="1" applyFill="1" applyAlignment="1" applyProtection="1">
      <alignment horizontal="left"/>
      <protection hidden="1"/>
    </xf>
    <xf numFmtId="0" fontId="31" fillId="0" borderId="11" xfId="0" applyFont="1" applyBorder="1" applyProtection="1">
      <protection hidden="1"/>
    </xf>
    <xf numFmtId="9" fontId="1" fillId="6" borderId="55" xfId="40" applyNumberFormat="1" applyFont="1" applyFill="1" applyBorder="1" applyProtection="1">
      <protection locked="0"/>
    </xf>
    <xf numFmtId="0" fontId="8" fillId="2" borderId="60" xfId="0" applyFont="1" applyFill="1" applyBorder="1" applyAlignment="1" applyProtection="1">
      <alignment horizontal="center" wrapText="1"/>
      <protection hidden="1"/>
    </xf>
    <xf numFmtId="0" fontId="8" fillId="2" borderId="61"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wrapText="1"/>
      <protection hidden="1"/>
    </xf>
    <xf numFmtId="0" fontId="8" fillId="5" borderId="10" xfId="0" applyFont="1" applyFill="1" applyBorder="1" applyProtection="1">
      <protection hidden="1"/>
    </xf>
    <xf numFmtId="164" fontId="8" fillId="0" borderId="16" xfId="0" applyNumberFormat="1" applyFont="1" applyBorder="1" applyAlignment="1" applyProtection="1">
      <alignment horizontal="right"/>
      <protection hidden="1"/>
    </xf>
    <xf numFmtId="164" fontId="8" fillId="0" borderId="16" xfId="1" applyFont="1" applyBorder="1" applyProtection="1">
      <protection hidden="1"/>
    </xf>
    <xf numFmtId="164" fontId="8" fillId="0" borderId="17" xfId="1" applyFont="1" applyBorder="1" applyProtection="1">
      <protection hidden="1"/>
    </xf>
    <xf numFmtId="164" fontId="8" fillId="0" borderId="32" xfId="1" applyFont="1" applyBorder="1" applyAlignment="1" applyProtection="1">
      <alignment horizontal="right"/>
      <protection hidden="1"/>
    </xf>
    <xf numFmtId="0" fontId="19" fillId="2" borderId="52" xfId="0" applyFont="1" applyFill="1" applyBorder="1" applyAlignment="1" applyProtection="1">
      <alignment horizontal="center"/>
      <protection hidden="1"/>
    </xf>
    <xf numFmtId="0" fontId="19" fillId="12" borderId="0" xfId="0" applyFont="1" applyFill="1" applyProtection="1">
      <protection hidden="1"/>
    </xf>
    <xf numFmtId="0" fontId="0" fillId="12" borderId="0" xfId="0" applyFill="1" applyProtection="1">
      <protection hidden="1"/>
    </xf>
    <xf numFmtId="165" fontId="0" fillId="12" borderId="0" xfId="1" applyNumberFormat="1" applyFont="1" applyFill="1" applyProtection="1">
      <protection hidden="1"/>
    </xf>
    <xf numFmtId="165" fontId="0" fillId="11" borderId="0" xfId="1" applyNumberFormat="1" applyFont="1" applyFill="1" applyProtection="1">
      <protection hidden="1"/>
    </xf>
    <xf numFmtId="165" fontId="0" fillId="12" borderId="0" xfId="1" applyNumberFormat="1" applyFont="1" applyFill="1" applyAlignment="1" applyProtection="1">
      <alignment horizontal="center"/>
      <protection hidden="1"/>
    </xf>
    <xf numFmtId="0" fontId="19" fillId="8" borderId="0" xfId="0" applyFont="1" applyFill="1" applyProtection="1">
      <protection hidden="1"/>
    </xf>
    <xf numFmtId="0" fontId="0" fillId="8" borderId="0" xfId="0" applyFill="1" applyProtection="1">
      <protection hidden="1"/>
    </xf>
    <xf numFmtId="165" fontId="0" fillId="8" borderId="27" xfId="1" applyNumberFormat="1" applyFont="1" applyFill="1" applyBorder="1" applyProtection="1">
      <protection hidden="1"/>
    </xf>
    <xf numFmtId="0" fontId="32" fillId="11" borderId="0" xfId="0" applyFont="1" applyFill="1" applyProtection="1">
      <protection hidden="1"/>
    </xf>
    <xf numFmtId="0" fontId="0" fillId="11" borderId="0" xfId="0" applyFont="1" applyFill="1" applyProtection="1">
      <protection hidden="1"/>
    </xf>
    <xf numFmtId="0" fontId="0" fillId="6" borderId="62" xfId="0" applyFill="1" applyBorder="1" applyAlignment="1" applyProtection="1">
      <alignment horizontal="center"/>
      <protection locked="0"/>
    </xf>
    <xf numFmtId="166" fontId="0" fillId="7" borderId="36" xfId="66" applyNumberFormat="1" applyFont="1" applyFill="1" applyBorder="1" applyAlignment="1" applyProtection="1">
      <alignment horizontal="center"/>
      <protection locked="0"/>
    </xf>
    <xf numFmtId="9" fontId="0" fillId="7" borderId="36" xfId="55" applyFont="1" applyFill="1" applyBorder="1" applyProtection="1">
      <protection locked="0"/>
    </xf>
    <xf numFmtId="165" fontId="0" fillId="7" borderId="36" xfId="1" applyNumberFormat="1" applyFont="1" applyFill="1" applyBorder="1" applyProtection="1">
      <protection locked="0"/>
    </xf>
    <xf numFmtId="165" fontId="0" fillId="7" borderId="63" xfId="1" applyNumberFormat="1" applyFont="1" applyFill="1" applyBorder="1" applyProtection="1">
      <protection locked="0"/>
    </xf>
    <xf numFmtId="43" fontId="0" fillId="7" borderId="62" xfId="66" applyFont="1" applyFill="1" applyBorder="1" applyProtection="1">
      <protection locked="0"/>
    </xf>
    <xf numFmtId="43" fontId="0" fillId="7" borderId="37" xfId="66" applyFont="1" applyFill="1" applyBorder="1" applyProtection="1">
      <protection locked="0"/>
    </xf>
    <xf numFmtId="165" fontId="0" fillId="11" borderId="0" xfId="0" applyNumberFormat="1" applyFill="1" applyProtection="1">
      <protection hidden="1"/>
    </xf>
    <xf numFmtId="165" fontId="0" fillId="11" borderId="43" xfId="0" applyNumberFormat="1" applyFill="1" applyBorder="1" applyProtection="1">
      <protection hidden="1"/>
    </xf>
    <xf numFmtId="165" fontId="0" fillId="0" borderId="0" xfId="0" applyNumberFormat="1" applyFill="1" applyProtection="1">
      <protection hidden="1"/>
    </xf>
    <xf numFmtId="165" fontId="0" fillId="11" borderId="0" xfId="0" applyNumberFormat="1" applyFill="1" applyBorder="1" applyProtection="1">
      <protection hidden="1"/>
    </xf>
    <xf numFmtId="165" fontId="0" fillId="11" borderId="52" xfId="0" applyNumberFormat="1" applyFill="1" applyBorder="1" applyProtection="1">
      <protection hidden="1"/>
    </xf>
    <xf numFmtId="165" fontId="0" fillId="12" borderId="0" xfId="0" applyNumberFormat="1" applyFill="1" applyProtection="1">
      <protection hidden="1"/>
    </xf>
    <xf numFmtId="165" fontId="0" fillId="12" borderId="0" xfId="1" applyNumberFormat="1" applyFont="1" applyFill="1" applyBorder="1" applyProtection="1">
      <protection hidden="1"/>
    </xf>
    <xf numFmtId="9" fontId="1" fillId="6" borderId="35" xfId="40" applyNumberFormat="1" applyFont="1" applyFill="1" applyBorder="1" applyProtection="1">
      <protection hidden="1"/>
    </xf>
    <xf numFmtId="9" fontId="1" fillId="6" borderId="36" xfId="40" applyNumberFormat="1" applyFont="1" applyFill="1" applyBorder="1" applyProtection="1">
      <protection hidden="1"/>
    </xf>
    <xf numFmtId="9" fontId="1" fillId="6" borderId="37" xfId="40" applyNumberFormat="1" applyFont="1" applyFill="1" applyBorder="1" applyProtection="1">
      <protection hidden="1"/>
    </xf>
    <xf numFmtId="164" fontId="8" fillId="5" borderId="11" xfId="1" applyFont="1" applyFill="1" applyBorder="1" applyProtection="1">
      <protection hidden="1"/>
    </xf>
    <xf numFmtId="0" fontId="8" fillId="8" borderId="45" xfId="0" applyFont="1" applyFill="1" applyBorder="1" applyProtection="1">
      <protection hidden="1"/>
    </xf>
    <xf numFmtId="0" fontId="8" fillId="8" borderId="19" xfId="0" applyFont="1" applyFill="1" applyBorder="1" applyProtection="1">
      <protection hidden="1"/>
    </xf>
    <xf numFmtId="164" fontId="8" fillId="8" borderId="19" xfId="1" applyFont="1" applyFill="1" applyBorder="1" applyProtection="1">
      <protection hidden="1"/>
    </xf>
    <xf numFmtId="0" fontId="8" fillId="9" borderId="19" xfId="0" applyFont="1" applyFill="1" applyBorder="1" applyAlignment="1" applyProtection="1">
      <alignment horizontal="center"/>
      <protection hidden="1"/>
    </xf>
    <xf numFmtId="14" fontId="8" fillId="8" borderId="10" xfId="0" applyNumberFormat="1" applyFont="1" applyFill="1" applyBorder="1" applyProtection="1">
      <protection hidden="1"/>
    </xf>
    <xf numFmtId="0" fontId="8" fillId="8" borderId="11" xfId="0" applyFont="1" applyFill="1" applyBorder="1" applyProtection="1">
      <protection hidden="1"/>
    </xf>
    <xf numFmtId="164" fontId="8" fillId="8" borderId="11" xfId="1" applyFont="1" applyFill="1" applyBorder="1" applyProtection="1">
      <protection hidden="1"/>
    </xf>
    <xf numFmtId="0" fontId="8" fillId="8" borderId="10" xfId="0" applyFont="1" applyFill="1" applyBorder="1" applyProtection="1">
      <protection hidden="1"/>
    </xf>
    <xf numFmtId="0" fontId="0" fillId="7" borderId="0" xfId="0" applyFill="1" applyBorder="1" applyAlignment="1" applyProtection="1">
      <protection hidden="1"/>
    </xf>
    <xf numFmtId="164" fontId="0" fillId="7" borderId="0" xfId="1" applyFont="1" applyFill="1" applyBorder="1" applyAlignment="1" applyProtection="1">
      <protection hidden="1"/>
    </xf>
    <xf numFmtId="9" fontId="0" fillId="7" borderId="0" xfId="55" applyFont="1" applyFill="1" applyBorder="1" applyAlignment="1" applyProtection="1">
      <alignment horizontal="center"/>
      <protection hidden="1"/>
    </xf>
    <xf numFmtId="165" fontId="0" fillId="7" borderId="0" xfId="1" applyNumberFormat="1" applyFont="1" applyFill="1" applyBorder="1" applyAlignment="1" applyProtection="1">
      <protection hidden="1"/>
    </xf>
    <xf numFmtId="0" fontId="7" fillId="11" borderId="0" xfId="0" applyFont="1" applyFill="1" applyAlignment="1" applyProtection="1">
      <alignment horizontal="left"/>
      <protection hidden="1"/>
    </xf>
    <xf numFmtId="0" fontId="5" fillId="11" borderId="0" xfId="0" applyFont="1" applyFill="1" applyAlignment="1" applyProtection="1">
      <alignment horizontal="left"/>
      <protection hidden="1"/>
    </xf>
    <xf numFmtId="0" fontId="22" fillId="11" borderId="0" xfId="0" applyFont="1" applyFill="1" applyAlignment="1" applyProtection="1">
      <alignment horizontal="left"/>
      <protection hidden="1"/>
    </xf>
    <xf numFmtId="0" fontId="23" fillId="11" borderId="0" xfId="0" applyFont="1" applyFill="1" applyAlignment="1" applyProtection="1">
      <alignment horizontal="left"/>
      <protection hidden="1"/>
    </xf>
    <xf numFmtId="0" fontId="23" fillId="11" borderId="0" xfId="0" applyFont="1" applyFill="1" applyProtection="1">
      <protection hidden="1"/>
    </xf>
    <xf numFmtId="0" fontId="5" fillId="11" borderId="0" xfId="0" quotePrefix="1" applyFont="1" applyFill="1" applyAlignment="1" applyProtection="1">
      <alignment horizontal="right"/>
      <protection hidden="1"/>
    </xf>
    <xf numFmtId="0" fontId="5" fillId="11" borderId="0" xfId="0" applyFont="1" applyFill="1" applyAlignment="1" applyProtection="1">
      <alignment horizontal="right"/>
      <protection hidden="1"/>
    </xf>
    <xf numFmtId="0" fontId="5" fillId="11" borderId="0" xfId="0" quotePrefix="1" applyFont="1" applyFill="1" applyAlignment="1" applyProtection="1">
      <alignment horizontal="left"/>
      <protection hidden="1"/>
    </xf>
    <xf numFmtId="0" fontId="7" fillId="11" borderId="0" xfId="0" quotePrefix="1" applyFont="1" applyFill="1" applyAlignment="1" applyProtection="1">
      <alignment horizontal="left"/>
      <protection hidden="1"/>
    </xf>
    <xf numFmtId="0" fontId="0" fillId="6" borderId="55" xfId="66" applyNumberFormat="1" applyFont="1" applyFill="1" applyBorder="1" applyAlignment="1" applyProtection="1">
      <alignment horizontal="center"/>
      <protection locked="0"/>
    </xf>
    <xf numFmtId="0" fontId="8" fillId="2" borderId="20" xfId="0" applyFont="1" applyFill="1" applyBorder="1" applyAlignment="1" applyProtection="1">
      <alignment horizontal="center" wrapText="1"/>
      <protection hidden="1"/>
    </xf>
    <xf numFmtId="0" fontId="8" fillId="2" borderId="23" xfId="0" applyFont="1" applyFill="1" applyBorder="1" applyAlignment="1" applyProtection="1">
      <alignment horizontal="center" wrapText="1"/>
      <protection hidden="1"/>
    </xf>
    <xf numFmtId="0" fontId="8" fillId="2" borderId="13" xfId="0" applyFont="1" applyFill="1" applyBorder="1" applyAlignment="1" applyProtection="1">
      <alignment horizontal="center" wrapText="1"/>
      <protection hidden="1"/>
    </xf>
    <xf numFmtId="0" fontId="8" fillId="2" borderId="14" xfId="0" applyFont="1" applyFill="1" applyBorder="1" applyAlignment="1" applyProtection="1">
      <alignment horizontal="center" wrapText="1"/>
      <protection hidden="1"/>
    </xf>
    <xf numFmtId="0" fontId="8" fillId="2" borderId="50" xfId="0" applyFont="1" applyFill="1" applyBorder="1" applyAlignment="1" applyProtection="1">
      <alignment horizontal="center" vertical="center" wrapText="1"/>
      <protection hidden="1"/>
    </xf>
    <xf numFmtId="0" fontId="8" fillId="2" borderId="51" xfId="0" applyFont="1" applyFill="1" applyBorder="1" applyAlignment="1" applyProtection="1">
      <alignment horizontal="center" vertical="center" wrapText="1"/>
      <protection hidden="1"/>
    </xf>
    <xf numFmtId="0" fontId="27" fillId="11" borderId="0" xfId="0" applyFont="1" applyFill="1" applyAlignment="1" applyProtection="1">
      <alignment horizontal="left"/>
      <protection hidden="1"/>
    </xf>
    <xf numFmtId="0" fontId="15" fillId="11" borderId="0" xfId="0" applyFont="1" applyFill="1" applyAlignment="1" applyProtection="1">
      <alignment horizontal="left"/>
      <protection hidden="1"/>
    </xf>
    <xf numFmtId="0" fontId="8" fillId="2" borderId="28" xfId="0" applyFont="1" applyFill="1" applyBorder="1" applyAlignment="1" applyProtection="1">
      <alignment horizontal="center" vertical="center"/>
      <protection hidden="1"/>
    </xf>
    <xf numFmtId="0" fontId="8" fillId="2" borderId="29" xfId="0" applyFont="1" applyFill="1" applyBorder="1" applyAlignment="1" applyProtection="1">
      <alignment horizontal="center" vertical="center"/>
      <protection hidden="1"/>
    </xf>
    <xf numFmtId="0" fontId="8" fillId="2" borderId="30" xfId="0" applyFont="1" applyFill="1" applyBorder="1" applyAlignment="1" applyProtection="1">
      <alignment horizontal="center" vertical="center"/>
      <protection hidden="1"/>
    </xf>
    <xf numFmtId="0" fontId="7" fillId="13" borderId="0" xfId="0" applyFont="1" applyFill="1" applyBorder="1" applyAlignment="1" applyProtection="1">
      <alignment horizontal="center"/>
      <protection hidden="1"/>
    </xf>
    <xf numFmtId="0" fontId="5" fillId="13" borderId="53" xfId="0" applyFont="1" applyFill="1" applyBorder="1" applyAlignment="1" applyProtection="1">
      <alignment horizontal="center" vertical="center"/>
      <protection hidden="1"/>
    </xf>
    <xf numFmtId="0" fontId="5" fillId="13" borderId="54" xfId="0" applyFont="1" applyFill="1" applyBorder="1" applyAlignment="1" applyProtection="1">
      <alignment horizontal="center" vertical="center"/>
      <protection hidden="1"/>
    </xf>
    <xf numFmtId="0" fontId="5" fillId="13" borderId="56" xfId="0" applyFont="1" applyFill="1" applyBorder="1" applyAlignment="1" applyProtection="1">
      <alignment horizontal="center" vertical="center"/>
      <protection hidden="1"/>
    </xf>
    <xf numFmtId="0" fontId="5" fillId="13" borderId="57" xfId="0" applyFont="1" applyFill="1" applyBorder="1" applyAlignment="1" applyProtection="1">
      <alignment horizontal="center" vertical="center"/>
      <protection hidden="1"/>
    </xf>
    <xf numFmtId="0" fontId="12" fillId="0" borderId="0" xfId="0" applyFont="1" applyAlignment="1" applyProtection="1">
      <alignment horizontal="left"/>
      <protection hidden="1"/>
    </xf>
    <xf numFmtId="0" fontId="14" fillId="11" borderId="0" xfId="0" applyFont="1" applyFill="1" applyAlignment="1" applyProtection="1">
      <alignment horizontal="left"/>
      <protection hidden="1"/>
    </xf>
    <xf numFmtId="0" fontId="33" fillId="11" borderId="0" xfId="0" applyFont="1" applyFill="1"/>
    <xf numFmtId="0" fontId="34" fillId="11" borderId="0" xfId="67" applyFont="1" applyFill="1" applyAlignment="1">
      <alignment horizontal="left"/>
    </xf>
    <xf numFmtId="0" fontId="34" fillId="11" borderId="0" xfId="67" applyFont="1" applyFill="1" applyAlignment="1">
      <alignment horizontal="left"/>
    </xf>
  </cellXfs>
  <cellStyles count="68">
    <cellStyle name="Comma" xfId="66" builtinId="3"/>
    <cellStyle name="Currency" xfId="1"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4" builtinId="9" hidden="1"/>
    <cellStyle name="Followed Hyperlink" xfId="6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47" builtinId="8" hidden="1"/>
    <cellStyle name="Hyperlink" xfId="49" builtinId="8" hidden="1"/>
    <cellStyle name="Hyperlink" xfId="51" builtinId="8" hidden="1"/>
    <cellStyle name="Hyperlink" xfId="53" builtinId="8" hidden="1"/>
    <cellStyle name="Hyperlink" xfId="56" builtinId="8" hidden="1"/>
    <cellStyle name="Hyperlink" xfId="58" builtinId="8" hidden="1"/>
    <cellStyle name="Hyperlink" xfId="60" builtinId="8" hidden="1"/>
    <cellStyle name="Hyperlink" xfId="62" builtinId="8" hidden="1"/>
    <cellStyle name="Hyperlink" xfId="67" builtinId="8"/>
    <cellStyle name="Neutral" xfId="40" builtinId="28"/>
    <cellStyle name="Normal" xfId="0" builtinId="0"/>
    <cellStyle name="Percent" xfId="55" builtinId="5"/>
  </cellStyles>
  <dxfs count="258">
    <dxf>
      <font>
        <color auto="1"/>
      </font>
      <fill>
        <patternFill>
          <bgColor rgb="FFFFF6DA"/>
        </patternFill>
      </fill>
    </dxf>
    <dxf>
      <font>
        <color rgb="FF9C0006"/>
      </font>
      <fill>
        <patternFill>
          <bgColor rgb="FFFFC7CE"/>
        </patternFill>
      </fill>
    </dxf>
    <dxf>
      <font>
        <strike val="0"/>
        <color theme="0"/>
      </font>
      <fill>
        <patternFill patternType="none">
          <bgColor auto="1"/>
        </patternFill>
      </fill>
    </dxf>
    <dxf>
      <font>
        <color theme="0" tint="-0.249977111117893"/>
      </font>
      <fill>
        <patternFill patternType="none">
          <fgColor indexed="64"/>
          <bgColor auto="1"/>
        </patternFill>
      </fill>
    </dxf>
    <dxf>
      <font>
        <strike val="0"/>
        <color theme="0"/>
      </font>
      <fill>
        <patternFill patternType="none">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rgb="FF9C0006"/>
      </font>
      <fill>
        <patternFill>
          <bgColor rgb="FFFFC7CE"/>
        </patternFill>
      </fill>
    </dxf>
    <dxf>
      <font>
        <strike val="0"/>
        <color theme="0"/>
      </font>
      <fill>
        <patternFill patternType="none">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strike val="0"/>
        <color theme="0" tint="-0.14993743705557422"/>
      </font>
      <fill>
        <patternFill patternType="solid">
          <bgColor theme="0"/>
        </patternFill>
      </fill>
    </dxf>
    <dxf>
      <font>
        <strike val="0"/>
        <color theme="0" tint="-0.14993743705557422"/>
      </font>
      <fill>
        <patternFill patternType="solid">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24994659260841701"/>
      </font>
      <fill>
        <patternFill patternType="none">
          <bgColor auto="1"/>
        </patternFill>
      </fill>
    </dxf>
    <dxf>
      <font>
        <color theme="0" tint="-0.24994659260841701"/>
      </font>
      <fill>
        <patternFill>
          <bgColor theme="0"/>
        </patternFill>
      </fill>
    </dxf>
    <dxf>
      <font>
        <color theme="0" tint="-0.34998626667073579"/>
      </font>
      <fill>
        <patternFill>
          <bgColor theme="0"/>
        </patternFill>
      </fill>
    </dxf>
    <dxf>
      <font>
        <color theme="0" tint="-0.34998626667073579"/>
      </font>
      <fill>
        <patternFill patternType="none">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auto="1"/>
      </font>
      <fill>
        <patternFill>
          <bgColor rgb="FFFFF6DA"/>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
      <font>
        <color theme="0" tint="-0.249977111117893"/>
      </font>
      <fill>
        <patternFill patternType="none">
          <fgColor indexed="64"/>
          <bgColor auto="1"/>
        </patternFill>
      </fill>
    </dxf>
  </dxfs>
  <tableStyles count="0" defaultTableStyle="TableStyleMedium9" defaultPivotStyle="PivotStyleMedium4"/>
  <colors>
    <mruColors>
      <color rgb="FFFFF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rivetax.com.au/ultimate-uber-spreadsheet/"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www.drivetax.com.au/ultimate-uber-spreadsheet/" TargetMode="Externa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hyperlink" Target="https://www.drivetax.com.au/ultimate-uber-spreadsheet/" TargetMode="Externa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hyperlink" Target="https://www.drivetax.com.au/ultimate-uber-spreadsheet/"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https://www.drivetax.com.au/uber-tax-returns/"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76200</xdr:rowOff>
    </xdr:from>
    <xdr:to>
      <xdr:col>6</xdr:col>
      <xdr:colOff>647700</xdr:colOff>
      <xdr:row>4</xdr:row>
      <xdr:rowOff>29656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0" y="76200"/>
          <a:ext cx="3797300" cy="817056"/>
        </a:xfrm>
        <a:prstGeom prst="rect">
          <a:avLst/>
        </a:prstGeom>
      </xdr:spPr>
    </xdr:pic>
    <xdr:clientData/>
  </xdr:twoCellAnchor>
  <xdr:twoCellAnchor editAs="oneCell">
    <xdr:from>
      <xdr:col>1</xdr:col>
      <xdr:colOff>50801</xdr:colOff>
      <xdr:row>29</xdr:row>
      <xdr:rowOff>25400</xdr:rowOff>
    </xdr:from>
    <xdr:to>
      <xdr:col>4</xdr:col>
      <xdr:colOff>190500</xdr:colOff>
      <xdr:row>31</xdr:row>
      <xdr:rowOff>2032</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1" y="6273800"/>
          <a:ext cx="1701799" cy="408432"/>
        </a:xfrm>
        <a:prstGeom prst="rect">
          <a:avLst/>
        </a:prstGeom>
      </xdr:spPr>
    </xdr:pic>
    <xdr:clientData/>
  </xdr:twoCellAnchor>
  <xdr:twoCellAnchor editAs="oneCell">
    <xdr:from>
      <xdr:col>1</xdr:col>
      <xdr:colOff>25400</xdr:colOff>
      <xdr:row>102</xdr:row>
      <xdr:rowOff>12700</xdr:rowOff>
    </xdr:from>
    <xdr:to>
      <xdr:col>4</xdr:col>
      <xdr:colOff>791633</xdr:colOff>
      <xdr:row>104</xdr:row>
      <xdr:rowOff>139700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900" y="22237700"/>
          <a:ext cx="2328333" cy="558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2</xdr:col>
      <xdr:colOff>2603500</xdr:colOff>
      <xdr:row>3</xdr:row>
      <xdr:rowOff>116966</xdr:rowOff>
    </xdr:to>
    <xdr:pic>
      <xdr:nvPicPr>
        <xdr:cNvPr id="2" name="Picture 1">
          <a:extLst>
            <a:ext uri="{FF2B5EF4-FFF2-40B4-BE49-F238E27FC236}">
              <a16:creationId xmlns:a16="http://schemas.microsoft.com/office/drawing/2014/main" id="{1FF03DE8-0ACD-6A41-B9E6-D866297F4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76200"/>
          <a:ext cx="3022600" cy="650366"/>
        </a:xfrm>
        <a:prstGeom prst="rect">
          <a:avLst/>
        </a:prstGeom>
      </xdr:spPr>
    </xdr:pic>
    <xdr:clientData/>
  </xdr:twoCellAnchor>
  <xdr:twoCellAnchor editAs="oneCell">
    <xdr:from>
      <xdr:col>7</xdr:col>
      <xdr:colOff>495300</xdr:colOff>
      <xdr:row>0</xdr:row>
      <xdr:rowOff>114300</xdr:rowOff>
    </xdr:from>
    <xdr:to>
      <xdr:col>20</xdr:col>
      <xdr:colOff>469900</xdr:colOff>
      <xdr:row>38</xdr:row>
      <xdr:rowOff>31750</xdr:rowOff>
    </xdr:to>
    <xdr:pic>
      <xdr:nvPicPr>
        <xdr:cNvPr id="3" name="Picture 2">
          <a:hlinkClick xmlns:r="http://schemas.openxmlformats.org/officeDocument/2006/relationships" r:id="rId2"/>
          <a:extLst>
            <a:ext uri="{FF2B5EF4-FFF2-40B4-BE49-F238E27FC236}">
              <a16:creationId xmlns:a16="http://schemas.microsoft.com/office/drawing/2014/main" id="{21F0199F-971B-6846-9116-A9968A403D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6300" y="114300"/>
          <a:ext cx="10388600" cy="7791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88900</xdr:colOff>
      <xdr:row>0</xdr:row>
      <xdr:rowOff>76200</xdr:rowOff>
    </xdr:from>
    <xdr:to>
      <xdr:col>4</xdr:col>
      <xdr:colOff>88900</xdr:colOff>
      <xdr:row>3</xdr:row>
      <xdr:rowOff>144292</xdr:rowOff>
    </xdr:to>
    <xdr:pic>
      <xdr:nvPicPr>
        <xdr:cNvPr id="2" name="Picture 1">
          <a:extLst>
            <a:ext uri="{FF2B5EF4-FFF2-40B4-BE49-F238E27FC236}">
              <a16:creationId xmlns:a16="http://schemas.microsoft.com/office/drawing/2014/main" id="{6CD935CE-C4F3-1844-944A-741C40617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00" y="76200"/>
          <a:ext cx="3149600" cy="677692"/>
        </a:xfrm>
        <a:prstGeom prst="rect">
          <a:avLst/>
        </a:prstGeom>
      </xdr:spPr>
    </xdr:pic>
    <xdr:clientData/>
  </xdr:twoCellAnchor>
  <xdr:twoCellAnchor editAs="oneCell">
    <xdr:from>
      <xdr:col>6</xdr:col>
      <xdr:colOff>1181100</xdr:colOff>
      <xdr:row>0</xdr:row>
      <xdr:rowOff>139700</xdr:rowOff>
    </xdr:from>
    <xdr:to>
      <xdr:col>18</xdr:col>
      <xdr:colOff>292100</xdr:colOff>
      <xdr:row>57</xdr:row>
      <xdr:rowOff>120650</xdr:rowOff>
    </xdr:to>
    <xdr:pic>
      <xdr:nvPicPr>
        <xdr:cNvPr id="3" name="Picture 2">
          <a:hlinkClick xmlns:r="http://schemas.openxmlformats.org/officeDocument/2006/relationships" r:id="rId2"/>
          <a:extLst>
            <a:ext uri="{FF2B5EF4-FFF2-40B4-BE49-F238E27FC236}">
              <a16:creationId xmlns:a16="http://schemas.microsoft.com/office/drawing/2014/main" id="{3E1AFAF0-DF08-8F41-B6D7-D7E4E54484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91300" y="139700"/>
          <a:ext cx="10388600" cy="7791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165100</xdr:rowOff>
    </xdr:from>
    <xdr:to>
      <xdr:col>0</xdr:col>
      <xdr:colOff>3873500</xdr:colOff>
      <xdr:row>5</xdr:row>
      <xdr:rowOff>16956</xdr:rowOff>
    </xdr:to>
    <xdr:pic>
      <xdr:nvPicPr>
        <xdr:cNvPr id="2" name="Picture 1">
          <a:extLst>
            <a:ext uri="{FF2B5EF4-FFF2-40B4-BE49-F238E27FC236}">
              <a16:creationId xmlns:a16="http://schemas.microsoft.com/office/drawing/2014/main" id="{10D6E2B3-10EE-554E-8BD7-E67A8813F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65100"/>
          <a:ext cx="3797300" cy="817056"/>
        </a:xfrm>
        <a:prstGeom prst="rect">
          <a:avLst/>
        </a:prstGeom>
      </xdr:spPr>
    </xdr:pic>
    <xdr:clientData/>
  </xdr:twoCellAnchor>
  <xdr:twoCellAnchor>
    <xdr:from>
      <xdr:col>0</xdr:col>
      <xdr:colOff>4876800</xdr:colOff>
      <xdr:row>3</xdr:row>
      <xdr:rowOff>88900</xdr:rowOff>
    </xdr:from>
    <xdr:to>
      <xdr:col>6</xdr:col>
      <xdr:colOff>2247900</xdr:colOff>
      <xdr:row>13</xdr:row>
      <xdr:rowOff>127000</xdr:rowOff>
    </xdr:to>
    <xdr:sp macro="" textlink="">
      <xdr:nvSpPr>
        <xdr:cNvPr id="3" name="TextBox 2">
          <a:extLst>
            <a:ext uri="{FF2B5EF4-FFF2-40B4-BE49-F238E27FC236}">
              <a16:creationId xmlns:a16="http://schemas.microsoft.com/office/drawing/2014/main" id="{6764D86D-6434-E441-A6A9-6E53AF5D453A}"/>
            </a:ext>
          </a:extLst>
        </xdr:cNvPr>
        <xdr:cNvSpPr txBox="1"/>
      </xdr:nvSpPr>
      <xdr:spPr>
        <a:xfrm>
          <a:off x="4876800" y="698500"/>
          <a:ext cx="5880100" cy="18161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b="1"/>
            <a:t>Note:</a:t>
          </a:r>
        </a:p>
        <a:p>
          <a:endParaRPr lang="en-US" sz="1100"/>
        </a:p>
        <a:p>
          <a:r>
            <a:rPr lang="en-US" sz="1100"/>
            <a:t>This Example Spreadsheet</a:t>
          </a:r>
          <a:r>
            <a:rPr lang="en-US" sz="1100" baseline="0"/>
            <a:t> is based on an older version of the spreadsheet. In this updated version of the spreadsheet you no longer have to enter data in the purple section manually, is now automatically done for you. As a result there are more categories in the blue section of the new spreadsheet to choose from that what you'll see below. </a:t>
          </a:r>
        </a:p>
        <a:p>
          <a:endParaRPr lang="en-US" sz="1100" baseline="0"/>
        </a:p>
        <a:p>
          <a:r>
            <a:rPr lang="en-US" sz="1100" baseline="0"/>
            <a:t>If you need help please feel free to email us at info@drivetax.com.au.</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0634133" cy="7975600"/>
    <xdr:pic>
      <xdr:nvPicPr>
        <xdr:cNvPr id="2" name="Picture 1">
          <a:hlinkClick xmlns:r="http://schemas.openxmlformats.org/officeDocument/2006/relationships" r:id="rId1"/>
          <a:extLst>
            <a:ext uri="{FF2B5EF4-FFF2-40B4-BE49-F238E27FC236}">
              <a16:creationId xmlns:a16="http://schemas.microsoft.com/office/drawing/2014/main" id="{1048CBFA-D0B8-7444-B34C-09D2218E8C98}"/>
            </a:ext>
          </a:extLst>
        </xdr:cNvPr>
        <xdr:cNvPicPr>
          <a:picLocks noChangeAspect="1"/>
        </xdr:cNvPicPr>
      </xdr:nvPicPr>
      <xdr:blipFill>
        <a:blip xmlns:r="http://schemas.openxmlformats.org/officeDocument/2006/relationships" r:embed="rId2"/>
        <a:stretch>
          <a:fillRect/>
        </a:stretch>
      </xdr:blipFill>
      <xdr:spPr>
        <a:xfrm>
          <a:off x="0" y="0"/>
          <a:ext cx="10634133" cy="7975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642600" cy="7977692"/>
    <xdr:pic>
      <xdr:nvPicPr>
        <xdr:cNvPr id="2" name="Picture 1">
          <a:hlinkClick xmlns:r="http://schemas.openxmlformats.org/officeDocument/2006/relationships" r:id="rId1"/>
          <a:extLst>
            <a:ext uri="{FF2B5EF4-FFF2-40B4-BE49-F238E27FC236}">
              <a16:creationId xmlns:a16="http://schemas.microsoft.com/office/drawing/2014/main" id="{4BAB33FE-05E4-054D-A192-E1A233168144}"/>
            </a:ext>
          </a:extLst>
        </xdr:cNvPr>
        <xdr:cNvPicPr>
          <a:picLocks noChangeAspect="1"/>
        </xdr:cNvPicPr>
      </xdr:nvPicPr>
      <xdr:blipFill>
        <a:blip xmlns:r="http://schemas.openxmlformats.org/officeDocument/2006/relationships" r:embed="rId2"/>
        <a:stretch>
          <a:fillRect/>
        </a:stretch>
      </xdr:blipFill>
      <xdr:spPr>
        <a:xfrm>
          <a:off x="0" y="0"/>
          <a:ext cx="10642600" cy="797769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63500</xdr:rowOff>
    </xdr:from>
    <xdr:to>
      <xdr:col>0</xdr:col>
      <xdr:colOff>2743200</xdr:colOff>
      <xdr:row>3</xdr:row>
      <xdr:rowOff>103952</xdr:rowOff>
    </xdr:to>
    <xdr:pic>
      <xdr:nvPicPr>
        <xdr:cNvPr id="2" name="Picture 1">
          <a:extLst>
            <a:ext uri="{FF2B5EF4-FFF2-40B4-BE49-F238E27FC236}">
              <a16:creationId xmlns:a16="http://schemas.microsoft.com/office/drawing/2014/main" id="{C91E5D57-DBF4-3241-AFF0-D56B76CA3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63500"/>
          <a:ext cx="2667000" cy="5738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101600</xdr:rowOff>
    </xdr:from>
    <xdr:to>
      <xdr:col>0</xdr:col>
      <xdr:colOff>2527300</xdr:colOff>
      <xdr:row>3</xdr:row>
      <xdr:rowOff>95597</xdr:rowOff>
    </xdr:to>
    <xdr:pic>
      <xdr:nvPicPr>
        <xdr:cNvPr id="2" name="Picture 1">
          <a:extLst>
            <a:ext uri="{FF2B5EF4-FFF2-40B4-BE49-F238E27FC236}">
              <a16:creationId xmlns:a16="http://schemas.microsoft.com/office/drawing/2014/main" id="{292C0B7D-0AC0-F647-A69A-FEBF6255C2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01600"/>
          <a:ext cx="2451100" cy="5273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2730500</xdr:colOff>
      <xdr:row>3</xdr:row>
      <xdr:rowOff>126619</xdr:rowOff>
    </xdr:to>
    <xdr:pic>
      <xdr:nvPicPr>
        <xdr:cNvPr id="2" name="Picture 1">
          <a:extLst>
            <a:ext uri="{FF2B5EF4-FFF2-40B4-BE49-F238E27FC236}">
              <a16:creationId xmlns:a16="http://schemas.microsoft.com/office/drawing/2014/main" id="{5EBB356E-DBFC-D84C-9545-E764A4121A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88900"/>
          <a:ext cx="2654300" cy="5711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76201</xdr:rowOff>
    </xdr:from>
    <xdr:to>
      <xdr:col>0</xdr:col>
      <xdr:colOff>2781300</xdr:colOff>
      <xdr:row>3</xdr:row>
      <xdr:rowOff>124851</xdr:rowOff>
    </xdr:to>
    <xdr:pic>
      <xdr:nvPicPr>
        <xdr:cNvPr id="2" name="Picture 1">
          <a:extLst>
            <a:ext uri="{FF2B5EF4-FFF2-40B4-BE49-F238E27FC236}">
              <a16:creationId xmlns:a16="http://schemas.microsoft.com/office/drawing/2014/main" id="{09F59FEA-112B-9F47-9002-23636931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76201"/>
          <a:ext cx="2705100" cy="582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88900</xdr:rowOff>
    </xdr:from>
    <xdr:to>
      <xdr:col>2</xdr:col>
      <xdr:colOff>2184400</xdr:colOff>
      <xdr:row>4</xdr:row>
      <xdr:rowOff>87840</xdr:rowOff>
    </xdr:to>
    <xdr:pic>
      <xdr:nvPicPr>
        <xdr:cNvPr id="2" name="Picture 1">
          <a:extLst>
            <a:ext uri="{FF2B5EF4-FFF2-40B4-BE49-F238E27FC236}">
              <a16:creationId xmlns:a16="http://schemas.microsoft.com/office/drawing/2014/main" id="{0BF5D4B3-1CDD-334B-A97F-D1856B04A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88900"/>
          <a:ext cx="3797300" cy="8117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63500</xdr:colOff>
      <xdr:row>0</xdr:row>
      <xdr:rowOff>76200</xdr:rowOff>
    </xdr:from>
    <xdr:to>
      <xdr:col>6</xdr:col>
      <xdr:colOff>342900</xdr:colOff>
      <xdr:row>4</xdr:row>
      <xdr:rowOff>80456</xdr:rowOff>
    </xdr:to>
    <xdr:pic>
      <xdr:nvPicPr>
        <xdr:cNvPr id="2" name="Picture 1">
          <a:extLst>
            <a:ext uri="{FF2B5EF4-FFF2-40B4-BE49-F238E27FC236}">
              <a16:creationId xmlns:a16="http://schemas.microsoft.com/office/drawing/2014/main" id="{4438DF71-999B-EB42-80EE-24F2B3E6F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0" y="76200"/>
          <a:ext cx="3797300" cy="8170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drivetax.com.au/tax-deductions-for-uber-driver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courses.drivetax.com.au/p/understanding-uber-taxes/?product_id=1199569&amp;coupon_code=BKSS30OFF" TargetMode="External"/><Relationship Id="rId1" Type="http://schemas.openxmlformats.org/officeDocument/2006/relationships/hyperlink" Target="https://www.drivetax.com.au/ultimate-uber-spreadshee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drivetax.com.au/uber-bas-services/" TargetMode="External"/><Relationship Id="rId1" Type="http://schemas.openxmlformats.org/officeDocument/2006/relationships/hyperlink" Target="https://www.drivetax.com.au/uber-tax-return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1:S137"/>
  <sheetViews>
    <sheetView tabSelected="1" workbookViewId="0">
      <selection activeCell="AQ86" sqref="AQ86"/>
    </sheetView>
  </sheetViews>
  <sheetFormatPr baseColWidth="10" defaultRowHeight="17" customHeight="1"/>
  <cols>
    <col min="1" max="1" width="0.83203125" style="63" customWidth="1"/>
    <col min="2" max="2" width="4.6640625" style="220" customWidth="1"/>
    <col min="3" max="3" width="3.6640625" style="220" customWidth="1"/>
    <col min="4" max="4" width="12.1640625" style="220" customWidth="1"/>
    <col min="5" max="10" width="10.83203125" style="63" customWidth="1"/>
    <col min="11" max="11" width="11" style="63" customWidth="1"/>
    <col min="12" max="16384" width="10.83203125" style="63"/>
  </cols>
  <sheetData>
    <row r="1" spans="2:5" s="130" customFormat="1" ht="16">
      <c r="B1" s="138"/>
      <c r="C1" s="138"/>
      <c r="D1" s="138"/>
      <c r="E1" s="135"/>
    </row>
    <row r="2" spans="2:5" s="130" customFormat="1" ht="16">
      <c r="B2" s="138"/>
      <c r="C2" s="138"/>
      <c r="D2" s="138"/>
      <c r="E2" s="135"/>
    </row>
    <row r="3" spans="2:5" s="130" customFormat="1" ht="16">
      <c r="B3" s="138"/>
      <c r="C3" s="138"/>
      <c r="D3" s="138"/>
      <c r="E3" s="135"/>
    </row>
    <row r="4" spans="2:5" s="130" customFormat="1" ht="16">
      <c r="B4" s="138"/>
      <c r="C4" s="138"/>
      <c r="D4" s="138"/>
      <c r="E4" s="135"/>
    </row>
    <row r="5" spans="2:5" s="130" customFormat="1" ht="16">
      <c r="B5" s="138"/>
      <c r="C5" s="138"/>
      <c r="D5" s="138"/>
      <c r="E5" s="135"/>
    </row>
    <row r="6" spans="2:5" s="130" customFormat="1" ht="16">
      <c r="B6" s="138"/>
      <c r="C6" s="138"/>
      <c r="D6" s="138"/>
      <c r="E6" s="135"/>
    </row>
    <row r="7" spans="2:5" s="130" customFormat="1" ht="23">
      <c r="B7" s="167" t="s">
        <v>686</v>
      </c>
      <c r="C7" s="167"/>
      <c r="D7" s="167"/>
      <c r="E7" s="135"/>
    </row>
    <row r="8" spans="2:5" s="130" customFormat="1" ht="16">
      <c r="B8" s="138" t="s">
        <v>995</v>
      </c>
      <c r="C8" s="138"/>
      <c r="D8" s="138"/>
    </row>
    <row r="11" spans="2:5" ht="17" customHeight="1">
      <c r="B11" s="219" t="s">
        <v>0</v>
      </c>
    </row>
    <row r="13" spans="2:5" ht="17" customHeight="1">
      <c r="B13" s="220" t="s">
        <v>687</v>
      </c>
    </row>
    <row r="14" spans="2:5" ht="17" customHeight="1">
      <c r="B14" s="220" t="s">
        <v>688</v>
      </c>
    </row>
    <row r="17" spans="2:4" ht="17" customHeight="1">
      <c r="B17" s="219" t="s">
        <v>747</v>
      </c>
    </row>
    <row r="19" spans="2:4" ht="17" customHeight="1">
      <c r="B19" s="220" t="s">
        <v>748</v>
      </c>
    </row>
    <row r="20" spans="2:4" ht="17" customHeight="1">
      <c r="B20" s="220" t="s">
        <v>749</v>
      </c>
    </row>
    <row r="22" spans="2:4" s="223" customFormat="1" ht="17" customHeight="1">
      <c r="B22" s="221" t="s">
        <v>763</v>
      </c>
      <c r="C22" s="222"/>
      <c r="D22" s="222"/>
    </row>
    <row r="24" spans="2:4" ht="17" customHeight="1">
      <c r="C24" s="224" t="s">
        <v>710</v>
      </c>
      <c r="D24" s="220" t="s">
        <v>768</v>
      </c>
    </row>
    <row r="25" spans="2:4" ht="17" customHeight="1">
      <c r="C25" s="224" t="s">
        <v>710</v>
      </c>
      <c r="D25" s="220" t="s">
        <v>769</v>
      </c>
    </row>
    <row r="26" spans="2:4" ht="17" customHeight="1">
      <c r="C26" s="224" t="s">
        <v>710</v>
      </c>
      <c r="D26" s="220" t="s">
        <v>770</v>
      </c>
    </row>
    <row r="28" spans="2:4" ht="17" customHeight="1">
      <c r="B28" s="220" t="s">
        <v>764</v>
      </c>
    </row>
    <row r="36" spans="2:4" ht="17" customHeight="1">
      <c r="B36" s="219" t="s">
        <v>865</v>
      </c>
    </row>
    <row r="38" spans="2:4" ht="17" customHeight="1">
      <c r="B38" s="220" t="s">
        <v>1</v>
      </c>
    </row>
    <row r="39" spans="2:4" ht="17" customHeight="1">
      <c r="C39" s="225" t="s">
        <v>63</v>
      </c>
      <c r="D39" s="220" t="s">
        <v>866</v>
      </c>
    </row>
    <row r="40" spans="2:4" ht="17" customHeight="1">
      <c r="C40" s="225"/>
      <c r="D40" s="220" t="s">
        <v>867</v>
      </c>
    </row>
    <row r="41" spans="2:4" ht="17" customHeight="1">
      <c r="C41" s="225" t="s">
        <v>702</v>
      </c>
      <c r="D41" s="220" t="s">
        <v>689</v>
      </c>
    </row>
    <row r="42" spans="2:4" ht="17" customHeight="1">
      <c r="C42" s="225" t="s">
        <v>703</v>
      </c>
      <c r="D42" s="220" t="s">
        <v>690</v>
      </c>
    </row>
    <row r="43" spans="2:4" ht="17" customHeight="1">
      <c r="C43" s="225"/>
    </row>
    <row r="44" spans="2:4" ht="17" customHeight="1">
      <c r="B44" s="220" t="s">
        <v>2</v>
      </c>
      <c r="C44" s="225"/>
    </row>
    <row r="45" spans="2:4" ht="17" customHeight="1">
      <c r="C45" s="225" t="s">
        <v>692</v>
      </c>
      <c r="D45" s="220" t="s">
        <v>691</v>
      </c>
    </row>
    <row r="46" spans="2:4" ht="17" customHeight="1">
      <c r="C46" s="225" t="s">
        <v>704</v>
      </c>
      <c r="D46" s="220" t="s">
        <v>693</v>
      </c>
    </row>
    <row r="47" spans="2:4" ht="17" customHeight="1">
      <c r="C47" s="225"/>
      <c r="D47" s="220" t="s">
        <v>868</v>
      </c>
    </row>
    <row r="48" spans="2:4" ht="17" customHeight="1">
      <c r="C48" s="225" t="s">
        <v>700</v>
      </c>
      <c r="D48" s="220" t="s">
        <v>694</v>
      </c>
    </row>
    <row r="49" spans="2:4" ht="17" customHeight="1">
      <c r="C49" s="225"/>
      <c r="D49" s="220" t="s">
        <v>994</v>
      </c>
    </row>
    <row r="50" spans="2:4" ht="17" customHeight="1">
      <c r="C50" s="225" t="s">
        <v>705</v>
      </c>
      <c r="D50" s="226" t="s">
        <v>869</v>
      </c>
    </row>
    <row r="51" spans="2:4" ht="17" customHeight="1">
      <c r="C51" s="225"/>
      <c r="D51" s="226" t="s">
        <v>771</v>
      </c>
    </row>
    <row r="52" spans="2:4" ht="17" customHeight="1">
      <c r="C52" s="225"/>
      <c r="D52" s="226" t="s">
        <v>772</v>
      </c>
    </row>
    <row r="53" spans="2:4" ht="17" customHeight="1">
      <c r="C53" s="225"/>
    </row>
    <row r="54" spans="2:4" ht="17" customHeight="1">
      <c r="B54" s="220" t="s">
        <v>3</v>
      </c>
      <c r="C54" s="225"/>
    </row>
    <row r="55" spans="2:4" ht="17" customHeight="1">
      <c r="C55" s="225" t="s">
        <v>706</v>
      </c>
      <c r="D55" s="220" t="s">
        <v>695</v>
      </c>
    </row>
    <row r="56" spans="2:4" ht="17" customHeight="1">
      <c r="C56" s="225" t="s">
        <v>707</v>
      </c>
      <c r="D56" s="220" t="s">
        <v>697</v>
      </c>
    </row>
    <row r="57" spans="2:4" ht="17" customHeight="1">
      <c r="C57" s="225" t="s">
        <v>701</v>
      </c>
      <c r="D57" s="220" t="s">
        <v>698</v>
      </c>
    </row>
    <row r="58" spans="2:4" ht="17" customHeight="1">
      <c r="C58" s="225"/>
      <c r="D58" s="220" t="s">
        <v>699</v>
      </c>
    </row>
    <row r="59" spans="2:4" ht="17" customHeight="1">
      <c r="C59" s="225" t="s">
        <v>708</v>
      </c>
      <c r="D59" s="220" t="s">
        <v>870</v>
      </c>
    </row>
    <row r="60" spans="2:4" ht="17" customHeight="1">
      <c r="C60" s="225"/>
      <c r="D60" s="220" t="s">
        <v>871</v>
      </c>
    </row>
    <row r="61" spans="2:4" ht="17" customHeight="1">
      <c r="C61" s="225"/>
      <c r="D61" s="220" t="s">
        <v>773</v>
      </c>
    </row>
    <row r="62" spans="2:4" ht="17" customHeight="1">
      <c r="C62" s="225"/>
      <c r="D62" s="220" t="s">
        <v>774</v>
      </c>
    </row>
    <row r="63" spans="2:4" ht="17" customHeight="1">
      <c r="C63" s="225"/>
      <c r="D63" s="220" t="s">
        <v>775</v>
      </c>
    </row>
    <row r="64" spans="2:4" ht="17" customHeight="1">
      <c r="C64" s="225"/>
      <c r="D64" s="220" t="s">
        <v>872</v>
      </c>
    </row>
    <row r="65" spans="2:13" ht="17" customHeight="1">
      <c r="C65" s="225"/>
      <c r="D65" s="220" t="s">
        <v>776</v>
      </c>
    </row>
    <row r="66" spans="2:13" ht="17" customHeight="1">
      <c r="C66" s="225"/>
      <c r="D66" s="220" t="s">
        <v>873</v>
      </c>
    </row>
    <row r="67" spans="2:13" ht="17" customHeight="1">
      <c r="C67" s="225"/>
    </row>
    <row r="69" spans="2:13" ht="17" customHeight="1">
      <c r="B69" s="219" t="s">
        <v>696</v>
      </c>
    </row>
    <row r="71" spans="2:13" ht="17" customHeight="1">
      <c r="B71" s="220" t="s">
        <v>729</v>
      </c>
    </row>
    <row r="72" spans="2:13" ht="17" customHeight="1">
      <c r="C72" s="224" t="s">
        <v>710</v>
      </c>
      <c r="D72" s="220" t="s">
        <v>722</v>
      </c>
    </row>
    <row r="73" spans="2:13" ht="17" customHeight="1">
      <c r="C73" s="224" t="s">
        <v>710</v>
      </c>
      <c r="D73" s="220" t="s">
        <v>709</v>
      </c>
    </row>
    <row r="75" spans="2:13" ht="17" customHeight="1">
      <c r="B75" s="220" t="s">
        <v>728</v>
      </c>
    </row>
    <row r="76" spans="2:13" ht="17" customHeight="1">
      <c r="C76" s="224" t="s">
        <v>710</v>
      </c>
      <c r="D76" s="220" t="s">
        <v>723</v>
      </c>
      <c r="E76" s="220"/>
    </row>
    <row r="77" spans="2:13" ht="17" customHeight="1">
      <c r="C77" s="63"/>
      <c r="D77" s="220" t="s">
        <v>724</v>
      </c>
      <c r="E77" s="220"/>
    </row>
    <row r="78" spans="2:13" ht="17" customHeight="1">
      <c r="C78" s="224" t="s">
        <v>710</v>
      </c>
      <c r="D78" s="220" t="s">
        <v>714</v>
      </c>
      <c r="E78" s="220"/>
    </row>
    <row r="79" spans="2:13" ht="17" customHeight="1">
      <c r="C79" s="63"/>
      <c r="D79" s="220" t="s">
        <v>715</v>
      </c>
      <c r="E79" s="220"/>
    </row>
    <row r="80" spans="2:13" ht="17" customHeight="1">
      <c r="C80" s="63"/>
      <c r="D80" s="220" t="s">
        <v>711</v>
      </c>
      <c r="E80" s="220"/>
      <c r="M80" s="220" t="s">
        <v>712</v>
      </c>
    </row>
    <row r="81" spans="2:19" ht="17" customHeight="1">
      <c r="C81" s="224" t="s">
        <v>710</v>
      </c>
      <c r="D81" s="220" t="s">
        <v>725</v>
      </c>
      <c r="E81" s="220"/>
      <c r="F81" s="220"/>
      <c r="G81" s="220"/>
      <c r="H81" s="220"/>
      <c r="I81" s="220"/>
      <c r="J81" s="220"/>
      <c r="K81" s="220"/>
      <c r="L81" s="220"/>
      <c r="M81" s="220"/>
      <c r="N81" s="220"/>
      <c r="O81" s="220"/>
      <c r="P81" s="220"/>
      <c r="Q81" s="220"/>
      <c r="R81" s="220"/>
      <c r="S81" s="220"/>
    </row>
    <row r="82" spans="2:19" ht="17" customHeight="1">
      <c r="C82" s="224"/>
      <c r="D82" s="220" t="s">
        <v>726</v>
      </c>
      <c r="E82" s="220"/>
      <c r="F82" s="220"/>
      <c r="G82" s="220"/>
      <c r="H82" s="220"/>
      <c r="I82" s="220"/>
      <c r="J82" s="220"/>
      <c r="K82" s="220"/>
      <c r="L82" s="220"/>
      <c r="M82" s="220"/>
      <c r="N82" s="220"/>
      <c r="O82" s="220"/>
      <c r="P82" s="220"/>
      <c r="Q82" s="220"/>
      <c r="R82" s="220"/>
      <c r="S82" s="220"/>
    </row>
    <row r="83" spans="2:19" ht="17" customHeight="1">
      <c r="C83" s="224" t="s">
        <v>710</v>
      </c>
      <c r="D83" s="220" t="s">
        <v>721</v>
      </c>
      <c r="E83" s="220"/>
      <c r="M83" s="220"/>
    </row>
    <row r="84" spans="2:19" ht="17" customHeight="1">
      <c r="B84" s="63"/>
      <c r="M84" s="220"/>
    </row>
    <row r="85" spans="2:19" ht="17" customHeight="1">
      <c r="B85" s="220" t="s">
        <v>3</v>
      </c>
    </row>
    <row r="86" spans="2:19" ht="17" customHeight="1">
      <c r="B86" s="63"/>
      <c r="C86" s="224" t="s">
        <v>710</v>
      </c>
      <c r="D86" s="220" t="s">
        <v>750</v>
      </c>
      <c r="E86" s="220"/>
    </row>
    <row r="87" spans="2:19" ht="17" customHeight="1">
      <c r="B87" s="63"/>
      <c r="C87" s="224" t="s">
        <v>710</v>
      </c>
      <c r="D87" s="220" t="s">
        <v>716</v>
      </c>
      <c r="E87" s="220"/>
    </row>
    <row r="88" spans="2:19" ht="17" customHeight="1">
      <c r="B88" s="63"/>
      <c r="C88" s="224" t="s">
        <v>710</v>
      </c>
      <c r="D88" s="220" t="s">
        <v>874</v>
      </c>
      <c r="E88" s="220"/>
    </row>
    <row r="89" spans="2:19" ht="17" customHeight="1">
      <c r="B89" s="63"/>
      <c r="C89" s="224" t="s">
        <v>710</v>
      </c>
      <c r="D89" s="220" t="s">
        <v>713</v>
      </c>
      <c r="E89" s="220"/>
    </row>
    <row r="90" spans="2:19" ht="17" customHeight="1">
      <c r="B90" s="63"/>
      <c r="C90" s="224" t="s">
        <v>710</v>
      </c>
      <c r="D90" s="220" t="s">
        <v>717</v>
      </c>
      <c r="E90" s="220"/>
    </row>
    <row r="91" spans="2:19" ht="17" customHeight="1">
      <c r="B91" s="63"/>
      <c r="C91" s="224"/>
      <c r="D91" s="220" t="s">
        <v>718</v>
      </c>
      <c r="E91" s="220"/>
    </row>
    <row r="92" spans="2:19" ht="17" customHeight="1">
      <c r="B92" s="63"/>
      <c r="C92" s="224" t="s">
        <v>710</v>
      </c>
      <c r="D92" s="220" t="s">
        <v>719</v>
      </c>
    </row>
    <row r="93" spans="2:19" ht="17" customHeight="1">
      <c r="B93" s="63"/>
      <c r="C93" s="63"/>
      <c r="D93" s="220" t="s">
        <v>720</v>
      </c>
    </row>
    <row r="94" spans="2:19" ht="17" customHeight="1">
      <c r="B94" s="63"/>
      <c r="C94" s="63"/>
      <c r="D94" s="63"/>
    </row>
    <row r="95" spans="2:19" ht="17" customHeight="1">
      <c r="B95" s="63"/>
      <c r="C95" s="63"/>
      <c r="D95" s="63"/>
    </row>
    <row r="96" spans="2:19" ht="17" customHeight="1">
      <c r="B96" s="63"/>
      <c r="C96" s="63"/>
      <c r="D96" s="63"/>
    </row>
    <row r="97" spans="2:3" s="63" customFormat="1" ht="17" customHeight="1">
      <c r="B97" s="227" t="s">
        <v>727</v>
      </c>
    </row>
    <row r="98" spans="2:3" s="63" customFormat="1" ht="17" customHeight="1">
      <c r="C98" s="224"/>
    </row>
    <row r="99" spans="2:3" s="63" customFormat="1" ht="17" customHeight="1">
      <c r="B99" s="226" t="s">
        <v>765</v>
      </c>
    </row>
    <row r="100" spans="2:3" s="63" customFormat="1" ht="17" customHeight="1">
      <c r="B100" s="63" t="s">
        <v>766</v>
      </c>
    </row>
    <row r="101" spans="2:3" s="63" customFormat="1" ht="17" customHeight="1">
      <c r="B101" s="63" t="s">
        <v>767</v>
      </c>
    </row>
    <row r="102" spans="2:3" s="63" customFormat="1" ht="17" customHeight="1"/>
    <row r="103" spans="2:3" s="63" customFormat="1" ht="17" customHeight="1"/>
    <row r="104" spans="2:3" s="63" customFormat="1" ht="17" customHeight="1"/>
    <row r="105" spans="2:3" s="63" customFormat="1" ht="17" customHeight="1"/>
    <row r="106" spans="2:3" s="63" customFormat="1" ht="17" customHeight="1"/>
    <row r="107" spans="2:3" s="63" customFormat="1" ht="17" customHeight="1"/>
    <row r="108" spans="2:3" s="63" customFormat="1" ht="17" customHeight="1">
      <c r="B108" s="63" t="s">
        <v>746</v>
      </c>
    </row>
    <row r="109" spans="2:3" s="63" customFormat="1" ht="17" customHeight="1"/>
    <row r="110" spans="2:3" s="63" customFormat="1" ht="17" customHeight="1">
      <c r="B110" s="63" t="s">
        <v>744</v>
      </c>
    </row>
    <row r="111" spans="2:3" s="63" customFormat="1" ht="17" customHeight="1">
      <c r="B111" s="63" t="s">
        <v>745</v>
      </c>
    </row>
    <row r="112" spans="2:3" s="63" customFormat="1" ht="17" customHeight="1"/>
    <row r="113" s="63" customFormat="1" ht="17" customHeight="1"/>
    <row r="114" s="63" customFormat="1" ht="17" customHeight="1"/>
    <row r="115" s="63" customFormat="1" ht="17" customHeight="1"/>
    <row r="116" s="63" customFormat="1" ht="17" customHeight="1"/>
    <row r="117" s="63" customFormat="1" ht="17" customHeight="1"/>
    <row r="118" s="63" customFormat="1" ht="17" customHeight="1"/>
    <row r="119" s="63" customFormat="1" ht="17" customHeight="1"/>
    <row r="120" s="63" customFormat="1" ht="17" customHeight="1"/>
    <row r="121" s="63" customFormat="1" ht="17" customHeight="1"/>
    <row r="122" s="63" customFormat="1" ht="17" customHeight="1"/>
    <row r="123" s="63" customFormat="1" ht="17" customHeight="1"/>
    <row r="124" s="63" customFormat="1" ht="17" customHeight="1"/>
    <row r="125" s="63" customFormat="1" ht="17" customHeight="1"/>
    <row r="126" s="63" customFormat="1" ht="17" customHeight="1"/>
    <row r="127" s="63" customFormat="1" ht="17" customHeight="1"/>
    <row r="128" s="63" customFormat="1" ht="17" customHeight="1"/>
    <row r="129" s="63" customFormat="1" ht="17" customHeight="1"/>
    <row r="130" s="63" customFormat="1" ht="17" customHeight="1"/>
    <row r="131" s="63" customFormat="1" ht="17" customHeight="1"/>
    <row r="132" s="63" customFormat="1" ht="17" customHeight="1"/>
    <row r="133" s="63" customFormat="1" ht="17" customHeight="1"/>
    <row r="134" s="63" customFormat="1" ht="17" customHeight="1"/>
    <row r="135" s="63" customFormat="1" ht="17" customHeight="1"/>
    <row r="136" s="63" customFormat="1" ht="17" customHeight="1"/>
    <row r="137" s="63" customFormat="1" ht="17" customHeight="1"/>
  </sheetData>
  <sheetProtection algorithmName="SHA-512" hashValue="gU+ldYCC6ewQldS0p8k37aQAotcxGEgzEe1420SqhRmDUAtiLP35opZq0QuGLQHMytETy3b4F34atYmdPbE20w==" saltValue="7cE20ITmp+H1OZz1UOIPQg==" spinCount="100000" sheet="1" objects="1" scenarios="1"/>
  <hyperlinks>
    <hyperlink ref="M80" r:id="rId1" xr:uid="{353B02F6-6D16-6647-81B0-C96AF771399E}"/>
  </hyperlinks>
  <pageMargins left="0.75" right="0.75" top="1" bottom="1" header="0.5" footer="0.5"/>
  <pageSetup paperSize="9" orientation="portrait" horizontalDpi="4294967292" verticalDpi="4294967292"/>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6EA8-579C-6048-BEE2-47E24402B7AB}">
  <sheetPr>
    <tabColor theme="9" tint="-0.249977111117893"/>
  </sheetPr>
  <dimension ref="A1:J73"/>
  <sheetViews>
    <sheetView workbookViewId="0">
      <selection activeCell="AA76" sqref="AA76"/>
    </sheetView>
  </sheetViews>
  <sheetFormatPr baseColWidth="10" defaultRowHeight="16"/>
  <cols>
    <col min="1" max="1" width="1" style="130" customWidth="1"/>
    <col min="2" max="2" width="5.5" style="130" customWidth="1"/>
    <col min="3" max="3" width="35.5" style="130" customWidth="1"/>
    <col min="4" max="4" width="0.83203125" style="130" customWidth="1"/>
    <col min="5" max="8" width="15.1640625" style="130" customWidth="1"/>
    <col min="9" max="9" width="0.83203125" style="130" customWidth="1"/>
    <col min="10" max="10" width="12.33203125" style="130" customWidth="1"/>
    <col min="11" max="16384" width="10.83203125" style="130"/>
  </cols>
  <sheetData>
    <row r="1" spans="1:6">
      <c r="F1" s="135"/>
    </row>
    <row r="2" spans="1:6">
      <c r="F2" s="135"/>
    </row>
    <row r="3" spans="1:6">
      <c r="F3" s="135"/>
    </row>
    <row r="4" spans="1:6">
      <c r="F4" s="135"/>
    </row>
    <row r="5" spans="1:6" ht="23">
      <c r="A5" s="128" t="s">
        <v>677</v>
      </c>
      <c r="C5" s="128"/>
      <c r="D5" s="128"/>
      <c r="E5" s="128"/>
      <c r="F5" s="135"/>
    </row>
    <row r="6" spans="1:6" ht="18" customHeight="1">
      <c r="A6" s="128"/>
      <c r="C6" s="128"/>
      <c r="D6" s="128"/>
      <c r="E6" s="128"/>
      <c r="F6" s="135"/>
    </row>
    <row r="7" spans="1:6" ht="18" customHeight="1">
      <c r="A7" s="128"/>
      <c r="C7" s="128"/>
      <c r="D7" s="128"/>
      <c r="E7" s="128"/>
      <c r="F7" s="135"/>
    </row>
    <row r="8" spans="1:6">
      <c r="B8" s="130" t="s">
        <v>752</v>
      </c>
    </row>
    <row r="10" spans="1:6">
      <c r="B10" s="130" t="s">
        <v>756</v>
      </c>
    </row>
    <row r="11" spans="1:6">
      <c r="B11" s="130" t="s">
        <v>753</v>
      </c>
    </row>
    <row r="12" spans="1:6">
      <c r="B12" s="130" t="s">
        <v>754</v>
      </c>
    </row>
    <row r="13" spans="1:6">
      <c r="B13" s="130" t="s">
        <v>755</v>
      </c>
    </row>
    <row r="15" spans="1:6">
      <c r="B15" s="130" t="s">
        <v>757</v>
      </c>
    </row>
    <row r="16" spans="1:6">
      <c r="B16" s="130" t="s">
        <v>758</v>
      </c>
    </row>
    <row r="17" spans="2:10">
      <c r="B17" s="130" t="s">
        <v>759</v>
      </c>
    </row>
    <row r="18" spans="2:10">
      <c r="B18" s="130" t="s">
        <v>937</v>
      </c>
    </row>
    <row r="22" spans="2:10" s="132" customFormat="1">
      <c r="E22" s="178" t="s">
        <v>671</v>
      </c>
      <c r="F22" s="178" t="s">
        <v>672</v>
      </c>
      <c r="G22" s="178" t="s">
        <v>673</v>
      </c>
      <c r="H22" s="178" t="s">
        <v>674</v>
      </c>
      <c r="J22" s="178" t="s">
        <v>655</v>
      </c>
    </row>
    <row r="24" spans="2:10">
      <c r="B24" s="179" t="s">
        <v>24</v>
      </c>
      <c r="C24" s="180" t="s">
        <v>20</v>
      </c>
      <c r="E24" s="181">
        <f>IF(B61="Lock",0,'Q1 - July-Sept'!B227-SUM('Q1 - July-Sept'!$B$125:$B$128)+E52)</f>
        <v>0</v>
      </c>
      <c r="F24" s="181">
        <f>IF(B61="Lock",0,'Q2 - Oct-Dec'!B227-SUM('Q2 - Oct-Dec'!$B$125:$B$128)+F52)</f>
        <v>0</v>
      </c>
      <c r="G24" s="181">
        <f>IF(B61="Lock",0,'Q3 - Jan-March'!B227-SUM('Q3 - Jan-March'!$B$125:$B$128)+G52)</f>
        <v>0</v>
      </c>
      <c r="H24" s="181">
        <f>IF(B61="Lock",0,'Q4 - April-June'!B227-SUM('Q4 - April-June'!$B$125:$B$128)+H52)</f>
        <v>0</v>
      </c>
      <c r="I24" s="182"/>
      <c r="J24" s="181">
        <f>SUM(E24:H24)</f>
        <v>0</v>
      </c>
    </row>
    <row r="25" spans="2:10">
      <c r="B25" s="131"/>
      <c r="E25" s="182"/>
      <c r="F25" s="182"/>
      <c r="G25" s="182"/>
      <c r="H25" s="182"/>
      <c r="I25" s="182"/>
      <c r="J25" s="182"/>
    </row>
    <row r="26" spans="2:10">
      <c r="B26" s="179" t="s">
        <v>684</v>
      </c>
      <c r="C26" s="180"/>
      <c r="E26" s="183" t="s">
        <v>675</v>
      </c>
      <c r="F26" s="183" t="s">
        <v>675</v>
      </c>
      <c r="G26" s="183" t="s">
        <v>675</v>
      </c>
      <c r="H26" s="183" t="s">
        <v>675</v>
      </c>
      <c r="I26" s="182"/>
      <c r="J26" s="181">
        <v>0</v>
      </c>
    </row>
    <row r="27" spans="2:10">
      <c r="B27" s="131"/>
      <c r="E27" s="182"/>
      <c r="F27" s="182"/>
      <c r="G27" s="182"/>
      <c r="H27" s="182"/>
      <c r="I27" s="182"/>
      <c r="J27" s="182"/>
    </row>
    <row r="28" spans="2:10">
      <c r="B28" s="179" t="s">
        <v>25</v>
      </c>
      <c r="C28" s="180" t="s">
        <v>21</v>
      </c>
      <c r="E28" s="181">
        <f>IF(B61="Lock",0,'Q1 - July-Sept'!C227+(E52/11*E53))</f>
        <v>0</v>
      </c>
      <c r="F28" s="181">
        <f>IF(B61="Lock",0,'Q2 - Oct-Dec'!C227+(F52/11*F53))</f>
        <v>0</v>
      </c>
      <c r="G28" s="181">
        <f>IF(B61="Lock",0,'Q3 - Jan-March'!C227+(G52/11*G53))</f>
        <v>0</v>
      </c>
      <c r="H28" s="181">
        <f>IF(B61="Lock",0,'Q4 - April-June'!C227+(H52/11*H53))</f>
        <v>0</v>
      </c>
      <c r="I28" s="182"/>
      <c r="J28" s="181">
        <f>SUM(E28:H28)</f>
        <v>0</v>
      </c>
    </row>
    <row r="29" spans="2:10">
      <c r="B29" s="131"/>
      <c r="E29" s="182"/>
      <c r="F29" s="182"/>
      <c r="G29" s="182"/>
      <c r="H29" s="182"/>
      <c r="I29" s="182"/>
      <c r="J29" s="182"/>
    </row>
    <row r="30" spans="2:10">
      <c r="B30" s="179" t="s">
        <v>26</v>
      </c>
      <c r="C30" s="180" t="s">
        <v>22</v>
      </c>
      <c r="E30" s="181">
        <f>IF(B61="Lock",0,'Q1 - July-Sept'!$K$230+IF(E38="Private Seller who is not GST Registered",0,IF(E40&gt;(H43/11),H43/11*E41,E40*E41)))</f>
        <v>0</v>
      </c>
      <c r="F30" s="181">
        <f>IF(B61="Lock",0,'Q2 - Oct-Dec'!$K$230+IF(F38="Private Seller who is not GST Registered",0,IF(F40&gt;(H43/11),H43/11*F41,F40*F41)))</f>
        <v>0</v>
      </c>
      <c r="G30" s="181">
        <f>IF(B61="Lock",0,'Q3 - Jan-March'!$K$230+IF(G38="Private Seller who is not GST Registered",0,IF(G40&gt;(H43/11),H43/11*G41,G40*G41)))</f>
        <v>0</v>
      </c>
      <c r="H30" s="181">
        <f>IF(B61="Lock",0,'Q4 - April-June'!$K$230+IF(H38="Private Seller who is not GST Registered",0,IF(H40&gt;(H43/11),H43/11*H41,H40*H41)))</f>
        <v>0</v>
      </c>
      <c r="I30" s="182"/>
      <c r="J30" s="181">
        <f>SUM(E30:H30)</f>
        <v>0</v>
      </c>
    </row>
    <row r="31" spans="2:10">
      <c r="B31" s="131"/>
      <c r="E31" s="182"/>
      <c r="F31" s="182"/>
      <c r="G31" s="182"/>
      <c r="H31" s="182"/>
      <c r="I31" s="182"/>
      <c r="J31" s="182"/>
    </row>
    <row r="32" spans="2:10" ht="17" thickBot="1">
      <c r="B32" s="184" t="s">
        <v>23</v>
      </c>
      <c r="C32" s="185"/>
      <c r="E32" s="186">
        <f>E28-E30</f>
        <v>0</v>
      </c>
      <c r="F32" s="186">
        <f t="shared" ref="F32:H32" si="0">F28-F30</f>
        <v>0</v>
      </c>
      <c r="G32" s="186">
        <f t="shared" si="0"/>
        <v>0</v>
      </c>
      <c r="H32" s="186">
        <f t="shared" si="0"/>
        <v>0</v>
      </c>
      <c r="I32" s="182"/>
      <c r="J32" s="186">
        <f>SUM(E32:H32)</f>
        <v>0</v>
      </c>
    </row>
    <row r="33" spans="2:8">
      <c r="B33" s="131"/>
    </row>
    <row r="34" spans="2:8">
      <c r="B34" s="131"/>
    </row>
    <row r="36" spans="2:8">
      <c r="B36" s="131" t="s">
        <v>938</v>
      </c>
    </row>
    <row r="38" spans="2:8">
      <c r="B38" s="130" t="s">
        <v>939</v>
      </c>
      <c r="E38" s="215" t="s">
        <v>940</v>
      </c>
      <c r="F38" s="215" t="s">
        <v>940</v>
      </c>
      <c r="G38" s="215" t="s">
        <v>940</v>
      </c>
      <c r="H38" s="215" t="s">
        <v>940</v>
      </c>
    </row>
    <row r="39" spans="2:8">
      <c r="B39" s="130" t="s">
        <v>941</v>
      </c>
      <c r="E39" s="216">
        <v>0</v>
      </c>
      <c r="F39" s="216">
        <v>0</v>
      </c>
      <c r="G39" s="216">
        <v>0</v>
      </c>
      <c r="H39" s="216">
        <v>0</v>
      </c>
    </row>
    <row r="40" spans="2:8">
      <c r="B40" s="130" t="s">
        <v>942</v>
      </c>
      <c r="E40" s="216">
        <v>0</v>
      </c>
      <c r="F40" s="216">
        <v>0</v>
      </c>
      <c r="G40" s="216">
        <v>0</v>
      </c>
      <c r="H40" s="216">
        <v>0</v>
      </c>
    </row>
    <row r="41" spans="2:8">
      <c r="B41" s="130" t="s">
        <v>943</v>
      </c>
      <c r="E41" s="217">
        <v>0</v>
      </c>
      <c r="F41" s="217">
        <v>0</v>
      </c>
      <c r="G41" s="217">
        <v>0</v>
      </c>
      <c r="H41" s="217">
        <v>0</v>
      </c>
    </row>
    <row r="43" spans="2:8">
      <c r="B43" s="130" t="s">
        <v>944</v>
      </c>
      <c r="H43" s="182">
        <v>59136</v>
      </c>
    </row>
    <row r="44" spans="2:8">
      <c r="B44" s="130" t="s">
        <v>945</v>
      </c>
    </row>
    <row r="47" spans="2:8">
      <c r="B47" s="131" t="s">
        <v>946</v>
      </c>
    </row>
    <row r="49" spans="2:8">
      <c r="B49" s="130" t="s">
        <v>947</v>
      </c>
    </row>
    <row r="50" spans="2:8">
      <c r="B50" s="130" t="s">
        <v>948</v>
      </c>
    </row>
    <row r="52" spans="2:8">
      <c r="B52" s="130" t="s">
        <v>949</v>
      </c>
      <c r="E52" s="218">
        <v>0</v>
      </c>
      <c r="F52" s="218">
        <v>0</v>
      </c>
      <c r="G52" s="218">
        <v>0</v>
      </c>
      <c r="H52" s="218">
        <v>0</v>
      </c>
    </row>
    <row r="53" spans="2:8">
      <c r="B53" s="130" t="s">
        <v>943</v>
      </c>
      <c r="E53" s="217">
        <v>0</v>
      </c>
      <c r="F53" s="217">
        <v>0</v>
      </c>
      <c r="G53" s="217">
        <v>0</v>
      </c>
      <c r="H53" s="217">
        <v>0</v>
      </c>
    </row>
    <row r="61" spans="2:8">
      <c r="B61" s="137" t="s">
        <v>978</v>
      </c>
    </row>
    <row r="70" spans="1:1">
      <c r="A70" s="137" t="s">
        <v>940</v>
      </c>
    </row>
    <row r="71" spans="1:1">
      <c r="A71" s="137" t="s">
        <v>950</v>
      </c>
    </row>
    <row r="72" spans="1:1">
      <c r="A72" s="137" t="s">
        <v>951</v>
      </c>
    </row>
    <row r="73" spans="1:1">
      <c r="A73" s="137" t="s">
        <v>952</v>
      </c>
    </row>
  </sheetData>
  <sheetProtection algorithmName="SHA-512" hashValue="+ribx7a6HjPWuuwL8kg0P85NcQPaJejMG8YhwTg99oUPZaPzESnkK3+LqQpsH/AqRo+5jqOYU0RzKx/0sKxW6w==" saltValue="DTmwD+pNaGptQgNEmGluzg==" spinCount="100000" sheet="1" objects="1" scenarios="1"/>
  <conditionalFormatting sqref="E40">
    <cfRule type="expression" dxfId="78" priority="4">
      <formula>$E$38="Private Seller who is not GST Registered"</formula>
    </cfRule>
  </conditionalFormatting>
  <conditionalFormatting sqref="F40">
    <cfRule type="expression" dxfId="77" priority="3">
      <formula>$F$38="Private Seller who is not GST Registered"</formula>
    </cfRule>
  </conditionalFormatting>
  <conditionalFormatting sqref="G40">
    <cfRule type="expression" dxfId="76" priority="2">
      <formula>$G$38="Private Seller who is not GST Registered"</formula>
    </cfRule>
  </conditionalFormatting>
  <conditionalFormatting sqref="H40">
    <cfRule type="expression" dxfId="75" priority="1">
      <formula>$H$38="Private Seller who is not GST Registered"</formula>
    </cfRule>
  </conditionalFormatting>
  <dataValidations disablePrompts="1" count="1">
    <dataValidation type="list" allowBlank="1" showInputMessage="1" showErrorMessage="1" sqref="E38:H38" xr:uid="{8D417145-F8AD-7247-B627-93ED5FCEB6CA}">
      <formula1>$A$70:$A$73</formula1>
    </dataValidation>
  </dataValidations>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DB841-1F67-894D-9354-3F6BD4E38B2A}">
  <sheetPr>
    <tabColor theme="9" tint="-0.249977111117893"/>
  </sheetPr>
  <dimension ref="B5:O95"/>
  <sheetViews>
    <sheetView workbookViewId="0">
      <selection activeCell="AA76" sqref="AA76"/>
    </sheetView>
  </sheetViews>
  <sheetFormatPr baseColWidth="10" defaultRowHeight="16"/>
  <cols>
    <col min="1" max="1" width="0.6640625" style="130" customWidth="1"/>
    <col min="2" max="2" width="2" style="130" customWidth="1"/>
    <col min="3" max="3" width="3.5" style="130" customWidth="1"/>
    <col min="4" max="4" width="35.83203125" style="130" customWidth="1"/>
    <col min="5" max="6" width="14.5" style="130" customWidth="1"/>
    <col min="7" max="7" width="28.83203125" style="130" customWidth="1"/>
    <col min="8" max="8" width="10.83203125" style="130" customWidth="1"/>
    <col min="9" max="16384" width="10.83203125" style="130"/>
  </cols>
  <sheetData>
    <row r="5" spans="2:8" ht="20" customHeight="1">
      <c r="B5" s="128" t="s">
        <v>678</v>
      </c>
      <c r="C5" s="128"/>
      <c r="D5" s="128"/>
    </row>
    <row r="6" spans="2:8" ht="16" customHeight="1"/>
    <row r="7" spans="2:8" ht="16" customHeight="1"/>
    <row r="8" spans="2:8" ht="16" customHeight="1"/>
    <row r="9" spans="2:8" ht="16" customHeight="1">
      <c r="C9" s="130" t="s">
        <v>760</v>
      </c>
    </row>
    <row r="10" spans="2:8" ht="16" customHeight="1">
      <c r="C10" s="130" t="s">
        <v>761</v>
      </c>
    </row>
    <row r="11" spans="2:8" ht="16" customHeight="1">
      <c r="C11" s="130" t="s">
        <v>762</v>
      </c>
    </row>
    <row r="12" spans="2:8" ht="16" customHeight="1"/>
    <row r="13" spans="2:8" ht="16" hidden="1" customHeight="1">
      <c r="B13" s="187" t="s">
        <v>953</v>
      </c>
      <c r="H13" s="130" t="s">
        <v>978</v>
      </c>
    </row>
    <row r="14" spans="2:8" ht="16" hidden="1" customHeight="1">
      <c r="B14" s="131"/>
    </row>
    <row r="15" spans="2:8" ht="16" hidden="1" customHeight="1">
      <c r="B15" s="188" t="s">
        <v>993</v>
      </c>
      <c r="H15" s="228">
        <v>2021</v>
      </c>
    </row>
    <row r="16" spans="2:8" ht="16" hidden="1" customHeight="1">
      <c r="B16" s="131"/>
    </row>
    <row r="17" spans="2:8" ht="16" hidden="1" customHeight="1">
      <c r="B17" s="188" t="s">
        <v>954</v>
      </c>
    </row>
    <row r="18" spans="2:8" ht="16" hidden="1" customHeight="1">
      <c r="B18" s="132" t="s">
        <v>955</v>
      </c>
      <c r="C18" s="130" t="s">
        <v>956</v>
      </c>
      <c r="H18" s="189"/>
    </row>
    <row r="19" spans="2:8" ht="16" hidden="1" customHeight="1">
      <c r="B19" s="132" t="s">
        <v>955</v>
      </c>
      <c r="C19" s="130" t="s">
        <v>957</v>
      </c>
      <c r="H19" s="190">
        <v>0</v>
      </c>
    </row>
    <row r="20" spans="2:8" ht="16" hidden="1" customHeight="1">
      <c r="B20" s="132" t="s">
        <v>955</v>
      </c>
      <c r="C20" s="130" t="s">
        <v>958</v>
      </c>
      <c r="H20" s="191">
        <v>0</v>
      </c>
    </row>
    <row r="21" spans="2:8" ht="16" hidden="1" customHeight="1">
      <c r="B21" s="132" t="s">
        <v>955</v>
      </c>
      <c r="C21" s="130" t="s">
        <v>959</v>
      </c>
      <c r="H21" s="192">
        <f>IF(H18="Yes",0,IF(H18="No","n/a",0))</f>
        <v>0</v>
      </c>
    </row>
    <row r="22" spans="2:8" hidden="1">
      <c r="B22" s="132" t="s">
        <v>955</v>
      </c>
      <c r="C22" s="130" t="s">
        <v>960</v>
      </c>
      <c r="H22" s="193">
        <f>IF(H18="Yes",0,IF(H18="No","n/a",0))</f>
        <v>0</v>
      </c>
    </row>
    <row r="23" spans="2:8" hidden="1">
      <c r="C23" s="130" t="s">
        <v>961</v>
      </c>
    </row>
    <row r="24" spans="2:8" hidden="1">
      <c r="C24" s="130" t="s">
        <v>962</v>
      </c>
    </row>
    <row r="25" spans="2:8" hidden="1">
      <c r="C25" s="130" t="s">
        <v>963</v>
      </c>
    </row>
    <row r="26" spans="2:8" hidden="1"/>
    <row r="27" spans="2:8" hidden="1">
      <c r="B27" s="130" t="s">
        <v>668</v>
      </c>
    </row>
    <row r="28" spans="2:8" ht="16" hidden="1" customHeight="1">
      <c r="B28" s="132" t="s">
        <v>955</v>
      </c>
      <c r="C28" s="130" t="s">
        <v>964</v>
      </c>
      <c r="H28" s="194">
        <v>0</v>
      </c>
    </row>
    <row r="29" spans="2:8" ht="16" hidden="1" customHeight="1">
      <c r="B29" s="132" t="s">
        <v>955</v>
      </c>
      <c r="C29" s="130" t="s">
        <v>965</v>
      </c>
      <c r="H29" s="195">
        <v>0</v>
      </c>
    </row>
    <row r="30" spans="2:8" ht="16" hidden="1" customHeight="1">
      <c r="B30" s="131"/>
    </row>
    <row r="31" spans="2:8" hidden="1"/>
    <row r="33" spans="2:15" s="132" customFormat="1" ht="19">
      <c r="B33" s="187" t="s">
        <v>966</v>
      </c>
      <c r="O33" s="130"/>
    </row>
    <row r="34" spans="2:15">
      <c r="E34" s="132"/>
      <c r="F34" s="133"/>
      <c r="G34" s="133"/>
    </row>
    <row r="35" spans="2:15">
      <c r="B35" s="131" t="s">
        <v>654</v>
      </c>
    </row>
    <row r="36" spans="2:15">
      <c r="C36" s="130" t="s">
        <v>967</v>
      </c>
      <c r="E36" s="196">
        <f>IF(H13="Lock",0,(ROUND(SUM('Q1 - July-Sept'!B125:B127,'Q2 - Oct-Dec'!$B$125:$B$127,'Q3 - Jan-March'!$B$125:$B$127,'Q4 - April-June'!B125:B127),0)))</f>
        <v>0</v>
      </c>
      <c r="F36" s="196"/>
      <c r="G36" s="134"/>
    </row>
    <row r="37" spans="2:15">
      <c r="C37" s="130" t="s">
        <v>968</v>
      </c>
      <c r="E37" s="197">
        <f>IF(H13="Lock",0,(ROUND(('Q1 - July-Sept'!$D$227+'Q2 - Oct-Dec'!$D$227+'Q3 - Jan-March'!$D$227+'Q4 - April-June'!$D$227)-E36,0)))</f>
        <v>0</v>
      </c>
      <c r="F37" s="197"/>
      <c r="G37" s="134"/>
    </row>
    <row r="38" spans="2:15">
      <c r="E38" s="196"/>
      <c r="F38" s="181">
        <f>ROUND(SUM(E36:E37),0)</f>
        <v>0</v>
      </c>
      <c r="G38" s="135" t="s">
        <v>969</v>
      </c>
    </row>
    <row r="39" spans="2:15">
      <c r="E39" s="196"/>
      <c r="F39" s="196"/>
      <c r="I39" s="135"/>
    </row>
    <row r="40" spans="2:15">
      <c r="B40" s="131" t="s">
        <v>656</v>
      </c>
      <c r="E40" s="196"/>
      <c r="F40" s="196"/>
    </row>
    <row r="41" spans="2:15">
      <c r="C41" s="130" t="s">
        <v>970</v>
      </c>
      <c r="E41" s="196"/>
      <c r="F41" s="196"/>
    </row>
    <row r="42" spans="2:15">
      <c r="D42" s="130" t="s">
        <v>971</v>
      </c>
      <c r="E42" s="198">
        <f>ROUND(IF(H18="no",IF(AND(H19&gt;4999,H15&gt;2020),3600,IF(AND(H19&gt;4999,H15&lt;2021),3400,IF(AND(H19&lt;5000,H15&gt;2020),H19*0.72,IF(AND(H19&lt;5000,H15&lt;2021),H19*0.68,0))))),0)</f>
        <v>0</v>
      </c>
      <c r="F42" s="196"/>
      <c r="G42" s="134"/>
    </row>
    <row r="43" spans="2:15">
      <c r="C43" s="130" t="s">
        <v>972</v>
      </c>
      <c r="E43" s="196"/>
      <c r="F43" s="196"/>
      <c r="G43" s="134"/>
    </row>
    <row r="44" spans="2:15">
      <c r="D44" s="130" t="s">
        <v>658</v>
      </c>
      <c r="E44" s="199">
        <f>IF(H13="Lock",0,ROUND(IF($H$18="Yes",(('Q1 - July-Sept'!V225)+('Q2 - Oct-Dec'!V225)+('Q3 - Jan-March'!V225)+('Q4 - April-June'!V225)),0),0))</f>
        <v>0</v>
      </c>
      <c r="F44" s="196"/>
      <c r="G44" s="134"/>
    </row>
    <row r="45" spans="2:15">
      <c r="D45" s="130" t="s">
        <v>659</v>
      </c>
      <c r="E45" s="199">
        <f>IF(H13="Lock",0,ROUND(IF($H$18="Yes",(('Q1 - July-Sept'!W225/1.1)+('Q2 - Oct-Dec'!W225/1.1)+('Q3 - Jan-March'!W225/1.1)+('Q4 - April-June'!W225/1.1)),0),0))</f>
        <v>0</v>
      </c>
      <c r="F45" s="196"/>
      <c r="G45" s="134"/>
    </row>
    <row r="46" spans="2:15">
      <c r="D46" s="130" t="s">
        <v>660</v>
      </c>
      <c r="E46" s="199">
        <f>IF(H13="Lock",0,ROUND(IF($H$18="Yes",(('Q1 - July-Sept'!X225/1.1)+('Q2 - Oct-Dec'!X225/1.1)+('Q3 - Jan-March'!X225/1.1)+('Q4 - April-June'!X225/1.1)),0),0))</f>
        <v>0</v>
      </c>
      <c r="F46" s="196"/>
      <c r="G46" s="134"/>
    </row>
    <row r="47" spans="2:15">
      <c r="D47" s="130" t="s">
        <v>56</v>
      </c>
      <c r="E47" s="199">
        <f>IF(H13="Lock",0,ROUND(IF($H$18="Yes",(('Q1 - July-Sept'!U225/1.1)+('Q2 - Oct-Dec'!U225/1.1)+('Q3 - Jan-March'!U225/1.1)+('Q4 - April-June'!U225/1.1)),0),0))</f>
        <v>0</v>
      </c>
      <c r="F47" s="196"/>
      <c r="G47" s="134"/>
    </row>
    <row r="48" spans="2:15">
      <c r="D48" s="130" t="s">
        <v>663</v>
      </c>
      <c r="E48" s="199">
        <f>ROUND(IF($H$18="Yes",H22,0),0)</f>
        <v>0</v>
      </c>
      <c r="F48" s="199"/>
      <c r="G48" s="134"/>
    </row>
    <row r="49" spans="3:7">
      <c r="D49" s="130" t="s">
        <v>662</v>
      </c>
      <c r="E49" s="199">
        <f>ROUND(IF($H$18="Yes",H21,0),0)</f>
        <v>0</v>
      </c>
      <c r="F49" s="196"/>
      <c r="G49" s="134"/>
    </row>
    <row r="50" spans="3:7">
      <c r="D50" s="130" t="s">
        <v>973</v>
      </c>
      <c r="E50" s="196">
        <f>IF(H13="Lock",0,ROUND(IF($H$18="Yes",(('Q1 - July-Sept'!Y225/1.1)+('Q2 - Oct-Dec'!Y225/1.1)+('Q3 - Jan-March'!Y225/1.1)+('Q4 - April-June'!Y225/1.1)),0),0))</f>
        <v>0</v>
      </c>
      <c r="F50" s="196"/>
      <c r="G50" s="134"/>
    </row>
    <row r="51" spans="3:7">
      <c r="D51" s="130" t="s">
        <v>661</v>
      </c>
      <c r="E51" s="200">
        <f>ROUND(IF($H$18="Yes",((('Q1 - July-Sept'!Z225+'Q1 - July-Sept'!AA225)/1.1)+(('Q2 - Oct-Dec'!Z225+'Q2 - Oct-Dec'!AA225)/1.1)+(('Q3 - Jan-March'!Z225+'Q3 - Jan-March'!AA225)/1.1)+(('Q4 - April-June'!Z225+'Q4 - April-June'!AA225)/1.1)),0),0)</f>
        <v>0</v>
      </c>
      <c r="F51" s="196"/>
      <c r="G51" s="134"/>
    </row>
    <row r="52" spans="3:7">
      <c r="E52" s="199">
        <f>IF(H13="Lock",0,ROUND(SUM(E44:E51),0))</f>
        <v>0</v>
      </c>
      <c r="F52" s="196"/>
      <c r="G52" s="134"/>
    </row>
    <row r="53" spans="3:7">
      <c r="D53" s="138" t="s">
        <v>685</v>
      </c>
      <c r="E53" s="136">
        <f>IF(H18="Yes",ROUND(H20,2),0)</f>
        <v>0</v>
      </c>
      <c r="F53" s="200"/>
      <c r="G53" s="134"/>
    </row>
    <row r="54" spans="3:7">
      <c r="E54" s="196"/>
      <c r="F54" s="201">
        <f>ROUND(E42+(E52*E53),0)</f>
        <v>0</v>
      </c>
      <c r="G54" s="134"/>
    </row>
    <row r="55" spans="3:7">
      <c r="C55" s="130" t="s">
        <v>657</v>
      </c>
      <c r="E55" s="196"/>
      <c r="F55" s="196"/>
    </row>
    <row r="56" spans="3:7">
      <c r="D56" s="130" t="s">
        <v>65</v>
      </c>
      <c r="E56" s="196">
        <f>IF(H13="Lock",0,(ROUND(('Q1 - July-Sept'!N227)+('Q2 - Oct-Dec'!N227)+('Q3 - Jan-March'!N227)+('Q4 - April-June'!N227),0)))</f>
        <v>0</v>
      </c>
      <c r="F56" s="196"/>
      <c r="G56" s="134"/>
    </row>
    <row r="57" spans="3:7">
      <c r="D57" s="130" t="s">
        <v>66</v>
      </c>
      <c r="E57" s="196">
        <f>IF(H13="Lock",0,(ROUND(('Q1 - July-Sept'!O227)+('Q2 - Oct-Dec'!O227)+('Q3 - Jan-March'!O227)+('Q4 - April-June'!O227),0)))</f>
        <v>0</v>
      </c>
      <c r="F57" s="196"/>
      <c r="G57" s="134"/>
    </row>
    <row r="58" spans="3:7">
      <c r="D58" s="130" t="s">
        <v>13</v>
      </c>
      <c r="E58" s="196">
        <f>IF(H13="Lock",0,(ROUND(('Q1 - July-Sept'!P227)+('Q2 - Oct-Dec'!P227)+('Q3 - Jan-March'!P227)+('Q4 - April-June'!P227),0)))</f>
        <v>0</v>
      </c>
      <c r="F58" s="196"/>
      <c r="G58" s="134"/>
    </row>
    <row r="59" spans="3:7">
      <c r="D59" s="130" t="s">
        <v>68</v>
      </c>
      <c r="E59" s="196">
        <f>IF(H13="Lock",0,(ROUND(('Q1 - July-Sept'!Q227)+('Q2 - Oct-Dec'!Q227)+('Q3 - Jan-March'!Q227)+('Q4 - April-June'!Q227),0)))</f>
        <v>0</v>
      </c>
      <c r="F59" s="196"/>
      <c r="G59" s="134"/>
    </row>
    <row r="60" spans="3:7">
      <c r="D60" s="130" t="s">
        <v>67</v>
      </c>
      <c r="E60" s="196">
        <f>IF(H13="Lock",0,(ROUND(('Q1 - July-Sept'!R227)+('Q2 - Oct-Dec'!R227)+('Q3 - Jan-March'!R227)+('Q4 - April-June'!R227),0)))</f>
        <v>0</v>
      </c>
      <c r="F60" s="196"/>
      <c r="G60" s="134"/>
    </row>
    <row r="61" spans="3:7">
      <c r="D61" s="130" t="s">
        <v>69</v>
      </c>
      <c r="E61" s="199">
        <f>IF(H13="Lock",0,(ROUND(('Q1 - July-Sept'!S227)+('Q2 - Oct-Dec'!S227)+('Q3 - Jan-March'!S227)+('Q4 - April-June'!S227),0)))</f>
        <v>0</v>
      </c>
      <c r="F61" s="199"/>
      <c r="G61" s="134"/>
    </row>
    <row r="62" spans="3:7">
      <c r="D62" s="130" t="s">
        <v>884</v>
      </c>
      <c r="E62" s="200">
        <f>IF(H13="Lock",0,(ROUND(('Q1 - July-Sept'!T227)+('Q2 - Oct-Dec'!T227)+('Q3 - Jan-March'!T227)+('Q4 - April-June'!T227),0)))</f>
        <v>0</v>
      </c>
      <c r="F62" s="200"/>
      <c r="G62" s="134"/>
    </row>
    <row r="63" spans="3:7">
      <c r="E63" s="196"/>
      <c r="F63" s="201">
        <f>ROUND(SUM(E56:E62),0)</f>
        <v>0</v>
      </c>
      <c r="G63" s="134"/>
    </row>
    <row r="64" spans="3:7">
      <c r="C64" s="130" t="s">
        <v>665</v>
      </c>
      <c r="E64" s="196"/>
      <c r="F64" s="196"/>
    </row>
    <row r="65" spans="4:7">
      <c r="D65" s="130" t="s">
        <v>664</v>
      </c>
      <c r="E65" s="196">
        <f>IF(H13="Lock",0,(ROUND(('Q1 - July-Sept'!AB227)+('Q2 - Oct-Dec'!AB227)+('Q3 - Jan-March'!AB227)+('Q4 - April-June'!AB227),0)))</f>
        <v>0</v>
      </c>
      <c r="F65" s="196"/>
      <c r="G65" s="134"/>
    </row>
    <row r="66" spans="4:7">
      <c r="D66" s="130" t="s">
        <v>666</v>
      </c>
      <c r="E66" s="196">
        <f>IF(H13="Lock",0,(ROUND(('Q1 - July-Sept'!AC227)+('Q2 - Oct-Dec'!AC227)+('Q3 - Jan-March'!AC227)+('Q4 - April-June'!AC227),0)))</f>
        <v>0</v>
      </c>
      <c r="F66" s="196"/>
      <c r="G66" s="134"/>
    </row>
    <row r="67" spans="4:7">
      <c r="D67" s="130" t="s">
        <v>667</v>
      </c>
      <c r="E67" s="196">
        <f>IF(H13="Lock",0,(ROUND(('Q1 - July-Sept'!AD227)+('Q2 - Oct-Dec'!AD227)+('Q3 - Jan-March'!AD227)+('Q4 - April-June'!AD227),0)))</f>
        <v>0</v>
      </c>
      <c r="F67" s="196"/>
      <c r="G67" s="134"/>
    </row>
    <row r="68" spans="4:7">
      <c r="D68" s="130" t="s">
        <v>906</v>
      </c>
      <c r="E68" s="196">
        <f>IF(H13="Lock",0,(ROUND(('Q1 - July-Sept'!AE227)+('Q2 - Oct-Dec'!AE227)+('Q3 - Jan-March'!AE227)+('Q4 - April-June'!AE227),0)))</f>
        <v>0</v>
      </c>
      <c r="F68" s="196"/>
      <c r="G68" s="134"/>
    </row>
    <row r="69" spans="4:7">
      <c r="D69" s="130" t="s">
        <v>974</v>
      </c>
      <c r="E69" s="196">
        <f>IF(H13="Lock",0,(ROUND(('Q1 - July-Sept'!AF227)+('Q2 - Oct-Dec'!AF227)+('Q3 - Jan-March'!AF227)+('Q4 - April-June'!AF227),0)))</f>
        <v>0</v>
      </c>
      <c r="F69" s="196"/>
      <c r="G69" s="134"/>
    </row>
    <row r="70" spans="4:7">
      <c r="D70" s="130" t="s">
        <v>668</v>
      </c>
      <c r="E70" s="196">
        <f>ROUND(IF(H28&gt;0,IF(H29&gt;0,H28*H29*0.52,0),0),0)</f>
        <v>0</v>
      </c>
      <c r="F70" s="196"/>
      <c r="G70" s="134"/>
    </row>
    <row r="71" spans="4:7">
      <c r="D71" s="130" t="s">
        <v>29</v>
      </c>
      <c r="E71" s="196">
        <f>IF(H13="Lock",0,(ROUND(('Q1 - July-Sept'!AG227)+('Q2 - Oct-Dec'!AG227)+('Q3 - Jan-March'!AG227)+('Q4 - April-June'!AG227),0)))</f>
        <v>0</v>
      </c>
      <c r="F71" s="196"/>
      <c r="G71" s="134"/>
    </row>
    <row r="72" spans="4:7">
      <c r="D72" s="130" t="s">
        <v>975</v>
      </c>
      <c r="E72" s="196">
        <f>IF(H13="Lock",0,(ROUND(('Q1 - July-Sept'!AH227)+('Q2 - Oct-Dec'!AH227)+('Q3 - Jan-March'!AH227)+('Q4 - April-June'!AH227)+('Q1 - July-Sept'!AI227)+('Q2 - Oct-Dec'!AI227)+('Q3 - Jan-March'!AI227)+('Q4 - April-June'!AI227),0)))</f>
        <v>0</v>
      </c>
      <c r="F72" s="196"/>
      <c r="G72" s="134"/>
    </row>
    <row r="73" spans="4:7">
      <c r="D73" s="130" t="s">
        <v>14</v>
      </c>
      <c r="E73" s="196">
        <f>IF(H13="Lock",0,ROUND(('Q1 - July-Sept'!AJ227)+('Q2 - Oct-Dec'!AJ227)+('Q3 - Jan-March'!AJ227)+('Q4 - April-June'!AJ227)+('Q1 - July-Sept'!AK227)+('Q2 - Oct-Dec'!AK227)+('Q3 - Jan-March'!AK227)+('Q4 - April-June'!AK227),0))</f>
        <v>0</v>
      </c>
      <c r="F73" s="196"/>
      <c r="G73" s="134"/>
    </row>
    <row r="74" spans="4:7">
      <c r="D74" s="130" t="s">
        <v>912</v>
      </c>
      <c r="E74" s="196">
        <f>IF(H13="Lock",0,ROUND(('Q1 - July-Sept'!AL227)+('Q2 - Oct-Dec'!AL227)+('Q3 - Jan-March'!AL227)+('Q4 - April-June'!AL227),0))</f>
        <v>0</v>
      </c>
      <c r="F74" s="196"/>
      <c r="G74" s="134"/>
    </row>
    <row r="75" spans="4:7">
      <c r="D75" s="130" t="s">
        <v>57</v>
      </c>
      <c r="E75" s="196">
        <f>IF(H13="Lock",0,(ROUND(('Q1 - July-Sept'!AM227)+('Q2 - Oct-Dec'!AM227)+('Q3 - Jan-March'!AM227)+('Q4 - April-June'!AM227),0)))</f>
        <v>0</v>
      </c>
      <c r="F75" s="196"/>
      <c r="G75" s="134"/>
    </row>
    <row r="76" spans="4:7">
      <c r="D76" s="130" t="s">
        <v>234</v>
      </c>
      <c r="E76" s="196">
        <f>IF(H13="Lock",0,(ROUND(('Q1 - July-Sept'!AN227)+('Q2 - Oct-Dec'!AN227)+('Q3 - Jan-March'!AN227)+('Q4 - April-June'!AN227)+('Q1 - July-Sept'!AO227)+('Q2 - Oct-Dec'!AO227)+('Q3 - Jan-March'!AO227)+('Q4 - April-June'!AO227),0)))</f>
        <v>0</v>
      </c>
      <c r="F76" s="196"/>
      <c r="G76" s="134"/>
    </row>
    <row r="77" spans="4:7">
      <c r="D77" s="130" t="s">
        <v>915</v>
      </c>
      <c r="E77" s="196">
        <f>IF(H13="Lock",0,(ROUND(('Q1 - July-Sept'!AP227)+('Q2 - Oct-Dec'!AP227)+('Q3 - Jan-March'!AP227)+('Q4 - April-June'!AP227),0)))</f>
        <v>0</v>
      </c>
      <c r="F77" s="196"/>
      <c r="G77" s="134"/>
    </row>
    <row r="78" spans="4:7">
      <c r="D78" s="130" t="s">
        <v>58</v>
      </c>
      <c r="E78" s="196">
        <f>IF(H13="Lock",0,(ROUND(('Q1 - July-Sept'!AQ227)+('Q2 - Oct-Dec'!AQ227)+('Q3 - Jan-March'!AQ227)+('Q4 - April-June'!AQ227),0)))</f>
        <v>0</v>
      </c>
      <c r="F78" s="196"/>
      <c r="G78" s="134"/>
    </row>
    <row r="79" spans="4:7">
      <c r="D79" s="130" t="s">
        <v>976</v>
      </c>
      <c r="E79" s="196">
        <f>IF(H13="Lock",0,(ROUND(('Q1 - July-Sept'!AR227)+('Q2 - Oct-Dec'!AR227)+('Q3 - Jan-March'!AR227)+('Q4 - April-June'!AR227),0)))</f>
        <v>0</v>
      </c>
      <c r="F79" s="196"/>
      <c r="G79" s="134"/>
    </row>
    <row r="80" spans="4:7">
      <c r="D80" s="130" t="s">
        <v>13</v>
      </c>
      <c r="E80" s="196">
        <f>IF(H13="Lock",0,(ROUND(('Q1 - July-Sept'!AS227)+('Q2 - Oct-Dec'!AS227)+('Q3 - Jan-March'!AS227)+('Q4 - April-June'!AS227),0)))</f>
        <v>0</v>
      </c>
      <c r="F80" s="196"/>
      <c r="G80" s="134"/>
    </row>
    <row r="81" spans="2:7">
      <c r="D81" s="130" t="s">
        <v>661</v>
      </c>
      <c r="E81" s="200">
        <f>IF(H13="Lock",0,(ROUND(('Q1 - July-Sept'!AT227)+('Q2 - Oct-Dec'!AT227)+('Q3 - Jan-March'!AT227)+('Q4 - April-June'!AT227)+('Q1 - July-Sept'!AU227)+('Q2 - Oct-Dec'!AU227)+('Q3 - Jan-March'!AU227)+('Q4 - April-June'!AU227),0)))</f>
        <v>0</v>
      </c>
      <c r="F81" s="200"/>
      <c r="G81" s="134"/>
    </row>
    <row r="82" spans="2:7">
      <c r="E82" s="196"/>
      <c r="F82" s="202">
        <f>ROUND(SUM(E65:E81),0)</f>
        <v>0</v>
      </c>
      <c r="G82" s="134"/>
    </row>
    <row r="83" spans="2:7">
      <c r="E83" s="196"/>
      <c r="F83" s="196"/>
      <c r="G83" s="134"/>
    </row>
    <row r="84" spans="2:7">
      <c r="E84" s="196"/>
      <c r="F84" s="196">
        <f>F54+F63+F82</f>
        <v>0</v>
      </c>
      <c r="G84" s="134" t="s">
        <v>977</v>
      </c>
    </row>
    <row r="85" spans="2:7">
      <c r="E85" s="196"/>
      <c r="F85" s="196"/>
      <c r="G85" s="134"/>
    </row>
    <row r="86" spans="2:7" ht="17" thickBot="1">
      <c r="E86" s="196"/>
      <c r="F86" s="186">
        <f>ROUND(F38-F84,0)</f>
        <v>0</v>
      </c>
      <c r="G86" s="130" t="str">
        <f>IF(F86&gt;0,"  Net Taxable Profit",IF(F86&lt;0,"  Net Taxable Loss"," "))</f>
        <v xml:space="preserve"> </v>
      </c>
    </row>
    <row r="87" spans="2:7">
      <c r="F87" s="134"/>
      <c r="G87" s="134"/>
    </row>
    <row r="88" spans="2:7">
      <c r="F88" s="134"/>
      <c r="G88" s="134"/>
    </row>
    <row r="94" spans="2:7">
      <c r="B94" s="137" t="s">
        <v>675</v>
      </c>
    </row>
    <row r="95" spans="2:7">
      <c r="B95" s="137" t="s">
        <v>676</v>
      </c>
    </row>
  </sheetData>
  <sheetProtection algorithmName="SHA-512" hashValue="8fnBwPmUIft8Qm6LzzLYteobh6XVRvPPGyNZ470zY3j4UyvkR3vNuowzZlQBaL/8II0DJQhfTtMI9sMy+5GVpg==" saltValue="C4EaJkcxiMIudbNUt6Zh+A==" spinCount="100000" sheet="1" objects="1" scenarios="1"/>
  <conditionalFormatting sqref="H19">
    <cfRule type="expression" dxfId="74" priority="4">
      <formula>$H$18="Yes"</formula>
    </cfRule>
  </conditionalFormatting>
  <conditionalFormatting sqref="H20:H22">
    <cfRule type="expression" dxfId="73" priority="3">
      <formula>$H$18="No"</formula>
    </cfRule>
  </conditionalFormatting>
  <conditionalFormatting sqref="C43:F54">
    <cfRule type="expression" dxfId="72" priority="2">
      <formula>$H$18="No"</formula>
    </cfRule>
  </conditionalFormatting>
  <conditionalFormatting sqref="C41:F42">
    <cfRule type="expression" dxfId="71" priority="1">
      <formula>$H$18="Yes"</formula>
    </cfRule>
  </conditionalFormatting>
  <dataValidations count="1">
    <dataValidation type="list" allowBlank="1" showInputMessage="1" showErrorMessage="1" sqref="H18" xr:uid="{6932026F-E3EA-9D4A-BD05-C9666785DF33}">
      <formula1>$B$94:$B$95</formula1>
    </dataValidation>
  </dataValidations>
  <pageMargins left="0.7" right="0.7" top="0.75" bottom="0.75" header="0.3" footer="0.3"/>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AFFA-4943-F74D-9431-A50BC99CD3B7}">
  <sheetPr>
    <tabColor rgb="FFFF0000"/>
  </sheetPr>
  <dimension ref="A1:DZ322"/>
  <sheetViews>
    <sheetView workbookViewId="0">
      <pane ySplit="16" topLeftCell="A17" activePane="bottomLeft" state="frozen"/>
      <selection activeCell="M10" sqref="M10"/>
      <selection pane="bottomLeft" activeCell="M10" sqref="M10"/>
    </sheetView>
  </sheetViews>
  <sheetFormatPr baseColWidth="10" defaultRowHeight="16"/>
  <cols>
    <col min="1" max="1" width="66.33203125" style="1" customWidth="1"/>
    <col min="2" max="4" width="10.83203125" style="1" customWidth="1"/>
    <col min="5" max="5" width="2" style="76" customWidth="1"/>
    <col min="6" max="6" width="10.83203125" style="1"/>
    <col min="7" max="7" width="63.1640625" style="1" customWidth="1"/>
    <col min="8" max="8" width="12.5" style="34" customWidth="1"/>
    <col min="9" max="9" width="31.5" style="90" customWidth="1"/>
    <col min="10" max="10" width="15.33203125" style="34" customWidth="1"/>
    <col min="11" max="11" width="14" style="34" customWidth="1"/>
    <col min="12" max="12" width="14.33203125" style="34" customWidth="1"/>
    <col min="13" max="13" width="0.83203125" style="1" customWidth="1"/>
    <col min="14" max="41" width="11.6640625" style="1" customWidth="1"/>
    <col min="42" max="42" width="11.33203125" style="1" customWidth="1"/>
    <col min="43" max="16384" width="10.83203125" style="1"/>
  </cols>
  <sheetData>
    <row r="1" spans="1:130" s="63" customFormat="1" ht="14" customHeight="1">
      <c r="H1" s="64"/>
      <c r="I1" s="80"/>
      <c r="J1" s="64"/>
      <c r="K1" s="64"/>
      <c r="L1" s="64"/>
    </row>
    <row r="2" spans="1:130" s="111" customFormat="1" ht="20" customHeight="1">
      <c r="G2" s="112" t="s">
        <v>46</v>
      </c>
      <c r="H2" s="113"/>
      <c r="I2" s="114"/>
      <c r="J2" s="113"/>
      <c r="K2" s="112" t="s">
        <v>43</v>
      </c>
      <c r="L2" s="115"/>
    </row>
    <row r="3" spans="1:130" s="63" customFormat="1" ht="14" customHeight="1">
      <c r="G3" s="35" t="s">
        <v>173</v>
      </c>
      <c r="H3" s="35"/>
      <c r="I3" s="35"/>
      <c r="K3" s="66" t="s">
        <v>4</v>
      </c>
      <c r="L3" s="203">
        <v>0.85</v>
      </c>
    </row>
    <row r="4" spans="1:130" s="63" customFormat="1" ht="14" customHeight="1">
      <c r="G4" s="36" t="s">
        <v>174</v>
      </c>
      <c r="H4" s="36"/>
      <c r="I4" s="36"/>
      <c r="K4" s="66" t="s">
        <v>5</v>
      </c>
      <c r="L4" s="204">
        <v>0.5</v>
      </c>
    </row>
    <row r="5" spans="1:130" s="66" customFormat="1" ht="14" customHeight="1">
      <c r="G5" s="36" t="s">
        <v>175</v>
      </c>
      <c r="H5" s="36"/>
      <c r="I5" s="36"/>
      <c r="K5" s="66" t="s">
        <v>40</v>
      </c>
      <c r="L5" s="205">
        <v>0.05</v>
      </c>
    </row>
    <row r="6" spans="1:130" s="66" customFormat="1" ht="14" customHeight="1">
      <c r="A6" s="246" t="s">
        <v>229</v>
      </c>
      <c r="B6" s="246"/>
      <c r="G6" s="37" t="s">
        <v>224</v>
      </c>
      <c r="H6" s="37"/>
      <c r="I6" s="37"/>
      <c r="J6" s="67"/>
      <c r="K6" s="67"/>
      <c r="L6" s="67"/>
    </row>
    <row r="7" spans="1:130" s="66" customFormat="1" ht="14" customHeight="1">
      <c r="A7" s="246"/>
      <c r="B7" s="246"/>
      <c r="G7" s="37" t="s">
        <v>225</v>
      </c>
      <c r="H7" s="37"/>
      <c r="I7" s="37"/>
      <c r="J7" s="67"/>
      <c r="K7" s="67"/>
      <c r="L7" s="67"/>
    </row>
    <row r="8" spans="1:130" s="66" customFormat="1" ht="14" customHeight="1">
      <c r="A8" s="65" t="s">
        <v>230</v>
      </c>
      <c r="G8" s="38" t="s">
        <v>176</v>
      </c>
      <c r="H8" s="38"/>
      <c r="I8" s="38"/>
      <c r="J8" s="67"/>
      <c r="K8" s="67"/>
      <c r="L8" s="67"/>
    </row>
    <row r="9" spans="1:130" s="66" customFormat="1" ht="14" customHeight="1">
      <c r="G9" s="39" t="s">
        <v>177</v>
      </c>
      <c r="H9" s="39"/>
      <c r="I9" s="39"/>
      <c r="J9" s="67"/>
      <c r="K9" s="67"/>
      <c r="L9" s="67"/>
    </row>
    <row r="10" spans="1:130" s="66" customFormat="1" ht="14" customHeight="1">
      <c r="G10" s="40" t="s">
        <v>233</v>
      </c>
      <c r="H10" s="40"/>
      <c r="I10" s="40"/>
      <c r="J10" s="67"/>
      <c r="K10" s="67"/>
      <c r="L10" s="67"/>
    </row>
    <row r="11" spans="1:130" s="66" customFormat="1" ht="14" customHeight="1">
      <c r="A11" s="236" t="s">
        <v>743</v>
      </c>
      <c r="G11" s="40" t="s">
        <v>232</v>
      </c>
      <c r="H11" s="40"/>
      <c r="I11" s="40"/>
      <c r="J11" s="67"/>
      <c r="K11" s="67"/>
      <c r="L11" s="67"/>
    </row>
    <row r="12" spans="1:130" s="66" customFormat="1" ht="14" customHeight="1">
      <c r="A12" s="236"/>
      <c r="H12" s="67"/>
      <c r="I12" s="81"/>
      <c r="J12" s="67"/>
      <c r="K12" s="67"/>
      <c r="L12" s="67"/>
    </row>
    <row r="13" spans="1:130" s="63" customFormat="1" ht="14" customHeight="1" thickBot="1">
      <c r="H13" s="64"/>
      <c r="I13" s="80"/>
      <c r="J13" s="64"/>
      <c r="K13" s="64"/>
      <c r="L13" s="64"/>
    </row>
    <row r="14" spans="1:130" s="2" customFormat="1" ht="25" customHeight="1">
      <c r="A14" s="41" t="s">
        <v>6</v>
      </c>
      <c r="B14" s="42"/>
      <c r="C14" s="42"/>
      <c r="D14" s="43"/>
      <c r="E14" s="68"/>
      <c r="F14" s="41" t="s">
        <v>10</v>
      </c>
      <c r="G14" s="42"/>
      <c r="H14" s="44"/>
      <c r="I14" s="82"/>
      <c r="J14" s="44"/>
      <c r="K14" s="44"/>
      <c r="L14" s="44"/>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3"/>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row>
    <row r="15" spans="1:130" s="3" customFormat="1" ht="18" customHeight="1">
      <c r="A15" s="45"/>
      <c r="B15" s="231" t="s">
        <v>38</v>
      </c>
      <c r="C15" s="46"/>
      <c r="D15" s="47"/>
      <c r="E15" s="65"/>
      <c r="F15" s="48"/>
      <c r="G15" s="46"/>
      <c r="H15" s="49"/>
      <c r="I15" s="83"/>
      <c r="J15" s="49"/>
      <c r="K15" s="49"/>
      <c r="L15" s="49"/>
      <c r="M15" s="46"/>
      <c r="N15" s="231" t="s">
        <v>65</v>
      </c>
      <c r="O15" s="231" t="s">
        <v>66</v>
      </c>
      <c r="P15" s="231" t="s">
        <v>13</v>
      </c>
      <c r="Q15" s="231" t="s">
        <v>68</v>
      </c>
      <c r="R15" s="231" t="s">
        <v>67</v>
      </c>
      <c r="S15" s="231" t="s">
        <v>69</v>
      </c>
      <c r="T15" s="237" t="s">
        <v>12</v>
      </c>
      <c r="U15" s="238"/>
      <c r="V15" s="238"/>
      <c r="W15" s="238"/>
      <c r="X15" s="238"/>
      <c r="Y15" s="238"/>
      <c r="Z15" s="239"/>
      <c r="AA15" s="231" t="s">
        <v>34</v>
      </c>
      <c r="AB15" s="231" t="s">
        <v>52</v>
      </c>
      <c r="AC15" s="231" t="s">
        <v>669</v>
      </c>
      <c r="AD15" s="231" t="s">
        <v>59</v>
      </c>
      <c r="AE15" s="231" t="s">
        <v>53</v>
      </c>
      <c r="AF15" s="231" t="s">
        <v>35</v>
      </c>
      <c r="AG15" s="231" t="s">
        <v>41</v>
      </c>
      <c r="AH15" s="231" t="s">
        <v>36</v>
      </c>
      <c r="AI15" s="233" t="s">
        <v>234</v>
      </c>
      <c r="AJ15" s="234"/>
      <c r="AK15" s="231" t="s">
        <v>54</v>
      </c>
      <c r="AL15" s="231" t="s">
        <v>670</v>
      </c>
      <c r="AM15" s="231" t="s">
        <v>42</v>
      </c>
      <c r="AN15" s="231" t="s">
        <v>15</v>
      </c>
      <c r="AO15" s="229" t="s">
        <v>16</v>
      </c>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row>
    <row r="16" spans="1:130" s="4" customFormat="1" ht="46" customHeight="1">
      <c r="A16" s="50" t="s">
        <v>8</v>
      </c>
      <c r="B16" s="232"/>
      <c r="C16" s="166" t="s">
        <v>39</v>
      </c>
      <c r="D16" s="51" t="s">
        <v>9</v>
      </c>
      <c r="E16" s="69"/>
      <c r="F16" s="52" t="s">
        <v>7</v>
      </c>
      <c r="G16" s="166" t="s">
        <v>8</v>
      </c>
      <c r="H16" s="53" t="s">
        <v>62</v>
      </c>
      <c r="I16" s="166" t="s">
        <v>11</v>
      </c>
      <c r="J16" s="53" t="s">
        <v>17</v>
      </c>
      <c r="K16" s="53" t="s">
        <v>37</v>
      </c>
      <c r="L16" s="53" t="s">
        <v>18</v>
      </c>
      <c r="M16" s="166"/>
      <c r="N16" s="232"/>
      <c r="O16" s="232"/>
      <c r="P16" s="232"/>
      <c r="Q16" s="232"/>
      <c r="R16" s="232"/>
      <c r="S16" s="232"/>
      <c r="T16" s="54" t="s">
        <v>30</v>
      </c>
      <c r="U16" s="54" t="s">
        <v>31</v>
      </c>
      <c r="V16" s="54" t="s">
        <v>60</v>
      </c>
      <c r="W16" s="54" t="s">
        <v>32</v>
      </c>
      <c r="X16" s="54" t="s">
        <v>47</v>
      </c>
      <c r="Y16" s="54" t="s">
        <v>33</v>
      </c>
      <c r="Z16" s="54" t="s">
        <v>61</v>
      </c>
      <c r="AA16" s="232"/>
      <c r="AB16" s="232"/>
      <c r="AC16" s="232"/>
      <c r="AD16" s="232"/>
      <c r="AE16" s="232"/>
      <c r="AF16" s="232"/>
      <c r="AG16" s="232"/>
      <c r="AH16" s="232"/>
      <c r="AI16" s="165" t="s">
        <v>235</v>
      </c>
      <c r="AJ16" s="165" t="s">
        <v>236</v>
      </c>
      <c r="AK16" s="232"/>
      <c r="AL16" s="232"/>
      <c r="AM16" s="232"/>
      <c r="AN16" s="232"/>
      <c r="AO16" s="230"/>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row>
    <row r="17" spans="1:42" s="3" customFormat="1" ht="14">
      <c r="A17" s="97" t="s">
        <v>71</v>
      </c>
      <c r="B17" s="206">
        <v>1250</v>
      </c>
      <c r="C17" s="6">
        <f t="shared" ref="C17:C26" si="0">B17/11</f>
        <v>113.63636363636364</v>
      </c>
      <c r="D17" s="7">
        <f>B17-C17</f>
        <v>1136.3636363636363</v>
      </c>
      <c r="E17" s="65"/>
      <c r="F17" s="55"/>
      <c r="G17" s="78" t="s">
        <v>180</v>
      </c>
      <c r="H17" s="96">
        <v>343.75</v>
      </c>
      <c r="I17" s="84" t="s">
        <v>228</v>
      </c>
      <c r="J17" s="31">
        <f>H17</f>
        <v>343.75</v>
      </c>
      <c r="K17" s="32">
        <f>J17/11</f>
        <v>31.25</v>
      </c>
      <c r="L17" s="31">
        <f>J17-K17</f>
        <v>312.5</v>
      </c>
      <c r="M17" s="56"/>
      <c r="N17" s="57">
        <f>L17</f>
        <v>312.5</v>
      </c>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8"/>
      <c r="AP17" s="5">
        <f>IF(H17&gt;0,L17-SUM(N17:AO17),IF(H17&gt;0,L17-SUM(N17:AO17),0))</f>
        <v>0</v>
      </c>
    </row>
    <row r="18" spans="1:42" s="3" customFormat="1" ht="14">
      <c r="A18" s="98" t="s">
        <v>78</v>
      </c>
      <c r="B18" s="206">
        <v>4.5</v>
      </c>
      <c r="C18" s="8">
        <f t="shared" si="0"/>
        <v>0.40909090909090912</v>
      </c>
      <c r="D18" s="9">
        <f>B18-C18</f>
        <v>4.0909090909090908</v>
      </c>
      <c r="E18" s="65"/>
      <c r="F18" s="55"/>
      <c r="G18" s="77" t="s">
        <v>181</v>
      </c>
      <c r="H18" s="91">
        <v>0</v>
      </c>
      <c r="I18" s="84" t="s">
        <v>228</v>
      </c>
      <c r="J18" s="31">
        <f t="shared" ref="J18:J81" si="1">H18</f>
        <v>0</v>
      </c>
      <c r="K18" s="32">
        <f t="shared" ref="K18:K81" si="2">J18/11</f>
        <v>0</v>
      </c>
      <c r="L18" s="31">
        <f t="shared" ref="L18:L81" si="3">J18-K18</f>
        <v>0</v>
      </c>
      <c r="M18" s="56"/>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8"/>
      <c r="AP18" s="5">
        <f>IF(H18&gt;0,L18-SUM(N18:AO18),IF(H18&gt;0,L18-SUM(N18:AO18),0))</f>
        <v>0</v>
      </c>
    </row>
    <row r="19" spans="1:42" s="3" customFormat="1" ht="14">
      <c r="A19" s="98" t="s">
        <v>77</v>
      </c>
      <c r="B19" s="206">
        <v>165.2</v>
      </c>
      <c r="C19" s="8">
        <f t="shared" si="0"/>
        <v>15.018181818181818</v>
      </c>
      <c r="D19" s="9">
        <f>B19-C19</f>
        <v>150.18181818181816</v>
      </c>
      <c r="E19" s="65"/>
      <c r="F19" s="55"/>
      <c r="G19" s="77" t="s">
        <v>182</v>
      </c>
      <c r="H19" s="91">
        <v>0</v>
      </c>
      <c r="I19" s="84" t="s">
        <v>228</v>
      </c>
      <c r="J19" s="31">
        <f t="shared" si="1"/>
        <v>0</v>
      </c>
      <c r="K19" s="32">
        <f t="shared" si="2"/>
        <v>0</v>
      </c>
      <c r="L19" s="31">
        <f t="shared" si="3"/>
        <v>0</v>
      </c>
      <c r="M19" s="56"/>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8"/>
      <c r="AP19" s="5">
        <f t="shared" ref="AP19:AP82" si="4">IF(H19&gt;0,L19-SUM(N19:AO19),IF(H19&gt;0,L19-SUM(N19:AO19),0))</f>
        <v>0</v>
      </c>
    </row>
    <row r="20" spans="1:42" s="3" customFormat="1" ht="14">
      <c r="A20" s="98" t="s">
        <v>87</v>
      </c>
      <c r="B20" s="206">
        <v>0</v>
      </c>
      <c r="C20" s="8">
        <f t="shared" si="0"/>
        <v>0</v>
      </c>
      <c r="D20" s="9">
        <f t="shared" ref="D20:D21" si="5">B20-C20</f>
        <v>0</v>
      </c>
      <c r="E20" s="65"/>
      <c r="F20" s="55"/>
      <c r="G20" s="56" t="s">
        <v>183</v>
      </c>
      <c r="H20" s="91">
        <f>B18</f>
        <v>4.5</v>
      </c>
      <c r="I20" s="84" t="s">
        <v>228</v>
      </c>
      <c r="J20" s="31">
        <f t="shared" si="1"/>
        <v>4.5</v>
      </c>
      <c r="K20" s="32">
        <f t="shared" si="2"/>
        <v>0.40909090909090912</v>
      </c>
      <c r="L20" s="31">
        <f t="shared" si="3"/>
        <v>4.0909090909090908</v>
      </c>
      <c r="M20" s="56"/>
      <c r="N20" s="57"/>
      <c r="O20" s="57">
        <f>L20</f>
        <v>4.0909090909090908</v>
      </c>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8"/>
      <c r="AP20" s="5">
        <f t="shared" si="4"/>
        <v>0</v>
      </c>
    </row>
    <row r="21" spans="1:42" s="3" customFormat="1" ht="14">
      <c r="A21" s="98" t="s">
        <v>72</v>
      </c>
      <c r="B21" s="206">
        <v>16</v>
      </c>
      <c r="C21" s="8">
        <f t="shared" si="0"/>
        <v>1.4545454545454546</v>
      </c>
      <c r="D21" s="9">
        <f t="shared" si="5"/>
        <v>14.545454545454545</v>
      </c>
      <c r="E21" s="65"/>
      <c r="F21" s="55"/>
      <c r="G21" s="56" t="s">
        <v>77</v>
      </c>
      <c r="H21" s="91">
        <f t="shared" ref="H21:H24" si="6">B19</f>
        <v>165.2</v>
      </c>
      <c r="I21" s="84" t="s">
        <v>228</v>
      </c>
      <c r="J21" s="31">
        <f t="shared" si="1"/>
        <v>165.2</v>
      </c>
      <c r="K21" s="32">
        <f t="shared" si="2"/>
        <v>15.018181818181818</v>
      </c>
      <c r="L21" s="31">
        <f t="shared" si="3"/>
        <v>150.18181818181816</v>
      </c>
      <c r="M21" s="56"/>
      <c r="N21" s="57"/>
      <c r="O21" s="57"/>
      <c r="P21" s="57">
        <f>L21</f>
        <v>150.18181818181816</v>
      </c>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8"/>
      <c r="AP21" s="5">
        <f t="shared" si="4"/>
        <v>0</v>
      </c>
    </row>
    <row r="22" spans="1:42" s="3" customFormat="1" ht="14">
      <c r="A22" s="98" t="s">
        <v>73</v>
      </c>
      <c r="B22" s="206">
        <v>320.12</v>
      </c>
      <c r="C22" s="8">
        <f t="shared" si="0"/>
        <v>29.101818181818182</v>
      </c>
      <c r="D22" s="9">
        <f>B22-C22</f>
        <v>291.0181818181818</v>
      </c>
      <c r="E22" s="65"/>
      <c r="F22" s="55"/>
      <c r="G22" s="56" t="s">
        <v>87</v>
      </c>
      <c r="H22" s="91">
        <f t="shared" si="6"/>
        <v>0</v>
      </c>
      <c r="I22" s="84" t="s">
        <v>228</v>
      </c>
      <c r="J22" s="31">
        <f t="shared" si="1"/>
        <v>0</v>
      </c>
      <c r="K22" s="32">
        <f t="shared" si="2"/>
        <v>0</v>
      </c>
      <c r="L22" s="31">
        <f t="shared" si="3"/>
        <v>0</v>
      </c>
      <c r="M22" s="56"/>
      <c r="N22" s="57"/>
      <c r="O22" s="57"/>
      <c r="P22" s="57"/>
      <c r="Q22" s="57">
        <f>L22</f>
        <v>0</v>
      </c>
      <c r="R22" s="57"/>
      <c r="S22" s="57"/>
      <c r="T22" s="57"/>
      <c r="U22" s="57"/>
      <c r="V22" s="57"/>
      <c r="W22" s="57"/>
      <c r="X22" s="57"/>
      <c r="Y22" s="57"/>
      <c r="Z22" s="57"/>
      <c r="AA22" s="57"/>
      <c r="AB22" s="57"/>
      <c r="AC22" s="57"/>
      <c r="AD22" s="57"/>
      <c r="AE22" s="57"/>
      <c r="AF22" s="57"/>
      <c r="AG22" s="57"/>
      <c r="AH22" s="57"/>
      <c r="AI22" s="57"/>
      <c r="AJ22" s="57"/>
      <c r="AK22" s="57"/>
      <c r="AL22" s="57"/>
      <c r="AM22" s="57"/>
      <c r="AN22" s="57"/>
      <c r="AO22" s="58"/>
      <c r="AP22" s="5">
        <f t="shared" si="4"/>
        <v>0</v>
      </c>
    </row>
    <row r="23" spans="1:42" s="3" customFormat="1" ht="14">
      <c r="A23" s="98" t="s">
        <v>74</v>
      </c>
      <c r="B23" s="206">
        <v>0</v>
      </c>
      <c r="C23" s="8">
        <f t="shared" si="0"/>
        <v>0</v>
      </c>
      <c r="D23" s="9">
        <f t="shared" ref="D23:D26" si="7">B23-C23</f>
        <v>0</v>
      </c>
      <c r="E23" s="65"/>
      <c r="F23" s="55"/>
      <c r="G23" s="56" t="s">
        <v>72</v>
      </c>
      <c r="H23" s="91">
        <f t="shared" si="6"/>
        <v>16</v>
      </c>
      <c r="I23" s="84" t="s">
        <v>228</v>
      </c>
      <c r="J23" s="31">
        <f t="shared" si="1"/>
        <v>16</v>
      </c>
      <c r="K23" s="32">
        <f t="shared" si="2"/>
        <v>1.4545454545454546</v>
      </c>
      <c r="L23" s="31">
        <f t="shared" si="3"/>
        <v>14.545454545454545</v>
      </c>
      <c r="M23" s="56"/>
      <c r="N23" s="57"/>
      <c r="O23" s="57"/>
      <c r="P23" s="57"/>
      <c r="Q23" s="57"/>
      <c r="R23" s="57">
        <f>L23</f>
        <v>14.545454545454545</v>
      </c>
      <c r="S23" s="57"/>
      <c r="T23" s="57"/>
      <c r="U23" s="57"/>
      <c r="V23" s="57"/>
      <c r="W23" s="57"/>
      <c r="X23" s="57"/>
      <c r="Y23" s="57"/>
      <c r="Z23" s="57"/>
      <c r="AA23" s="57"/>
      <c r="AB23" s="57"/>
      <c r="AC23" s="57"/>
      <c r="AD23" s="57"/>
      <c r="AE23" s="57"/>
      <c r="AF23" s="57"/>
      <c r="AG23" s="57"/>
      <c r="AH23" s="57"/>
      <c r="AI23" s="57"/>
      <c r="AJ23" s="57"/>
      <c r="AK23" s="57"/>
      <c r="AL23" s="57"/>
      <c r="AM23" s="57"/>
      <c r="AN23" s="57"/>
      <c r="AO23" s="58"/>
      <c r="AP23" s="5">
        <f t="shared" si="4"/>
        <v>0</v>
      </c>
    </row>
    <row r="24" spans="1:42" s="3" customFormat="1" ht="14">
      <c r="A24" s="98" t="s">
        <v>75</v>
      </c>
      <c r="B24" s="206">
        <v>22</v>
      </c>
      <c r="C24" s="8">
        <f t="shared" si="0"/>
        <v>2</v>
      </c>
      <c r="D24" s="9">
        <f t="shared" si="7"/>
        <v>20</v>
      </c>
      <c r="E24" s="65"/>
      <c r="F24" s="55"/>
      <c r="G24" s="56" t="s">
        <v>73</v>
      </c>
      <c r="H24" s="91">
        <f t="shared" si="6"/>
        <v>320.12</v>
      </c>
      <c r="I24" s="84" t="s">
        <v>228</v>
      </c>
      <c r="J24" s="31">
        <f t="shared" si="1"/>
        <v>320.12</v>
      </c>
      <c r="K24" s="32">
        <f t="shared" si="2"/>
        <v>29.101818181818182</v>
      </c>
      <c r="L24" s="31">
        <f t="shared" si="3"/>
        <v>291.0181818181818</v>
      </c>
      <c r="M24" s="56"/>
      <c r="N24" s="57"/>
      <c r="O24" s="57"/>
      <c r="P24" s="57"/>
      <c r="Q24" s="57"/>
      <c r="R24" s="57"/>
      <c r="S24" s="57">
        <f>L24</f>
        <v>291.0181818181818</v>
      </c>
      <c r="T24" s="57"/>
      <c r="U24" s="57"/>
      <c r="V24" s="57"/>
      <c r="W24" s="57"/>
      <c r="X24" s="57"/>
      <c r="Y24" s="57"/>
      <c r="Z24" s="57"/>
      <c r="AA24" s="57"/>
      <c r="AB24" s="57"/>
      <c r="AC24" s="57"/>
      <c r="AD24" s="57"/>
      <c r="AE24" s="57"/>
      <c r="AF24" s="57"/>
      <c r="AG24" s="57"/>
      <c r="AH24" s="57"/>
      <c r="AI24" s="57"/>
      <c r="AJ24" s="57"/>
      <c r="AK24" s="57"/>
      <c r="AL24" s="57"/>
      <c r="AM24" s="57"/>
      <c r="AN24" s="57"/>
      <c r="AO24" s="58"/>
      <c r="AP24" s="5">
        <f t="shared" si="4"/>
        <v>0</v>
      </c>
    </row>
    <row r="25" spans="1:42" s="3" customFormat="1" ht="14">
      <c r="A25" s="98" t="s">
        <v>76</v>
      </c>
      <c r="B25" s="206">
        <v>0</v>
      </c>
      <c r="C25" s="8">
        <f t="shared" si="0"/>
        <v>0</v>
      </c>
      <c r="D25" s="9">
        <f t="shared" si="7"/>
        <v>0</v>
      </c>
      <c r="E25" s="65"/>
      <c r="F25" s="55"/>
      <c r="G25" s="78" t="s">
        <v>184</v>
      </c>
      <c r="H25" s="96">
        <v>0</v>
      </c>
      <c r="I25" s="84" t="s">
        <v>228</v>
      </c>
      <c r="J25" s="31">
        <f t="shared" si="1"/>
        <v>0</v>
      </c>
      <c r="K25" s="32">
        <f t="shared" si="2"/>
        <v>0</v>
      </c>
      <c r="L25" s="31">
        <f t="shared" si="3"/>
        <v>0</v>
      </c>
      <c r="M25" s="56"/>
      <c r="N25" s="57">
        <f>L25</f>
        <v>0</v>
      </c>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8"/>
      <c r="AP25" s="5">
        <f t="shared" si="4"/>
        <v>0</v>
      </c>
    </row>
    <row r="26" spans="1:42" s="3" customFormat="1" ht="14">
      <c r="A26" s="98" t="s">
        <v>79</v>
      </c>
      <c r="B26" s="206">
        <v>597.27</v>
      </c>
      <c r="C26" s="8">
        <f t="shared" si="0"/>
        <v>54.297272727272727</v>
      </c>
      <c r="D26" s="9">
        <f t="shared" si="7"/>
        <v>542.9727272727273</v>
      </c>
      <c r="E26" s="65"/>
      <c r="F26" s="55"/>
      <c r="G26" s="78" t="s">
        <v>185</v>
      </c>
      <c r="H26" s="96">
        <v>164.25</v>
      </c>
      <c r="I26" s="84" t="s">
        <v>228</v>
      </c>
      <c r="J26" s="31">
        <f t="shared" si="1"/>
        <v>164.25</v>
      </c>
      <c r="K26" s="32">
        <f t="shared" si="2"/>
        <v>14.931818181818182</v>
      </c>
      <c r="L26" s="31">
        <f t="shared" si="3"/>
        <v>149.31818181818181</v>
      </c>
      <c r="M26" s="56"/>
      <c r="N26" s="57">
        <f>L26</f>
        <v>149.31818181818181</v>
      </c>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8"/>
      <c r="AP26" s="5">
        <f t="shared" si="4"/>
        <v>0</v>
      </c>
    </row>
    <row r="27" spans="1:42" s="3" customFormat="1" ht="14">
      <c r="A27" s="98" t="s">
        <v>80</v>
      </c>
      <c r="B27" s="206">
        <v>0</v>
      </c>
      <c r="C27" s="8">
        <f>B27/11</f>
        <v>0</v>
      </c>
      <c r="D27" s="9">
        <f>B27-C27</f>
        <v>0</v>
      </c>
      <c r="E27" s="65"/>
      <c r="F27" s="55"/>
      <c r="G27" s="77" t="s">
        <v>186</v>
      </c>
      <c r="H27" s="91">
        <v>0</v>
      </c>
      <c r="I27" s="84" t="s">
        <v>228</v>
      </c>
      <c r="J27" s="31">
        <f t="shared" si="1"/>
        <v>0</v>
      </c>
      <c r="K27" s="32">
        <f t="shared" si="2"/>
        <v>0</v>
      </c>
      <c r="L27" s="31">
        <f t="shared" si="3"/>
        <v>0</v>
      </c>
      <c r="M27" s="56"/>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8"/>
      <c r="AP27" s="5">
        <f t="shared" si="4"/>
        <v>0</v>
      </c>
    </row>
    <row r="28" spans="1:42" s="3" customFormat="1" ht="14">
      <c r="A28" s="98" t="s">
        <v>81</v>
      </c>
      <c r="B28" s="206">
        <v>38.75</v>
      </c>
      <c r="C28" s="8">
        <f>B28/11</f>
        <v>3.5227272727272729</v>
      </c>
      <c r="D28" s="9">
        <f>B28-C28</f>
        <v>35.227272727272727</v>
      </c>
      <c r="E28" s="65"/>
      <c r="F28" s="55"/>
      <c r="G28" s="77" t="s">
        <v>187</v>
      </c>
      <c r="H28" s="91">
        <v>0</v>
      </c>
      <c r="I28" s="84" t="s">
        <v>228</v>
      </c>
      <c r="J28" s="31">
        <f t="shared" si="1"/>
        <v>0</v>
      </c>
      <c r="K28" s="32">
        <f t="shared" si="2"/>
        <v>0</v>
      </c>
      <c r="L28" s="31">
        <f t="shared" si="3"/>
        <v>0</v>
      </c>
      <c r="M28" s="56"/>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8"/>
      <c r="AP28" s="5">
        <f t="shared" si="4"/>
        <v>0</v>
      </c>
    </row>
    <row r="29" spans="1:42" s="3" customFormat="1" ht="14">
      <c r="A29" s="98" t="s">
        <v>88</v>
      </c>
      <c r="B29" s="206">
        <v>0</v>
      </c>
      <c r="C29" s="8">
        <f t="shared" ref="C29:C92" si="8">B29/11</f>
        <v>0</v>
      </c>
      <c r="D29" s="9">
        <f t="shared" ref="D29:D45" si="9">B29-C29</f>
        <v>0</v>
      </c>
      <c r="E29" s="65"/>
      <c r="F29" s="55"/>
      <c r="G29" s="56" t="s">
        <v>188</v>
      </c>
      <c r="H29" s="91">
        <f>B27</f>
        <v>0</v>
      </c>
      <c r="I29" s="84" t="s">
        <v>228</v>
      </c>
      <c r="J29" s="31">
        <f t="shared" si="1"/>
        <v>0</v>
      </c>
      <c r="K29" s="32">
        <f t="shared" si="2"/>
        <v>0</v>
      </c>
      <c r="L29" s="31">
        <f t="shared" si="3"/>
        <v>0</v>
      </c>
      <c r="M29" s="56"/>
      <c r="N29" s="57"/>
      <c r="O29" s="57">
        <f>L29</f>
        <v>0</v>
      </c>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8"/>
      <c r="AP29" s="5">
        <f t="shared" si="4"/>
        <v>0</v>
      </c>
    </row>
    <row r="30" spans="1:42" s="3" customFormat="1" ht="14">
      <c r="A30" s="98" t="s">
        <v>82</v>
      </c>
      <c r="B30" s="206">
        <v>6</v>
      </c>
      <c r="C30" s="8">
        <f t="shared" si="8"/>
        <v>0.54545454545454541</v>
      </c>
      <c r="D30" s="9">
        <f t="shared" si="9"/>
        <v>5.454545454545455</v>
      </c>
      <c r="E30" s="65"/>
      <c r="F30" s="55"/>
      <c r="G30" s="56" t="s">
        <v>81</v>
      </c>
      <c r="H30" s="91">
        <f t="shared" ref="H30:H33" si="10">B28</f>
        <v>38.75</v>
      </c>
      <c r="I30" s="84" t="s">
        <v>228</v>
      </c>
      <c r="J30" s="31">
        <f t="shared" si="1"/>
        <v>38.75</v>
      </c>
      <c r="K30" s="32">
        <f t="shared" si="2"/>
        <v>3.5227272727272729</v>
      </c>
      <c r="L30" s="31">
        <f t="shared" si="3"/>
        <v>35.227272727272727</v>
      </c>
      <c r="M30" s="56"/>
      <c r="N30" s="57"/>
      <c r="O30" s="57"/>
      <c r="P30" s="57">
        <f>L30</f>
        <v>35.227272727272727</v>
      </c>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8"/>
      <c r="AP30" s="5">
        <f t="shared" si="4"/>
        <v>0</v>
      </c>
    </row>
    <row r="31" spans="1:42" s="3" customFormat="1" ht="14">
      <c r="A31" s="98" t="s">
        <v>83</v>
      </c>
      <c r="B31" s="206">
        <v>98.84</v>
      </c>
      <c r="C31" s="8">
        <f t="shared" si="8"/>
        <v>8.9854545454545462</v>
      </c>
      <c r="D31" s="9">
        <f t="shared" si="9"/>
        <v>89.854545454545459</v>
      </c>
      <c r="E31" s="65"/>
      <c r="F31" s="55"/>
      <c r="G31" s="56" t="s">
        <v>88</v>
      </c>
      <c r="H31" s="91">
        <f t="shared" si="10"/>
        <v>0</v>
      </c>
      <c r="I31" s="84" t="s">
        <v>228</v>
      </c>
      <c r="J31" s="31">
        <f t="shared" si="1"/>
        <v>0</v>
      </c>
      <c r="K31" s="32">
        <f t="shared" si="2"/>
        <v>0</v>
      </c>
      <c r="L31" s="31">
        <f t="shared" si="3"/>
        <v>0</v>
      </c>
      <c r="M31" s="56"/>
      <c r="N31" s="57"/>
      <c r="O31" s="57"/>
      <c r="P31" s="57"/>
      <c r="Q31" s="57">
        <f>L31</f>
        <v>0</v>
      </c>
      <c r="R31" s="57"/>
      <c r="S31" s="57"/>
      <c r="T31" s="57"/>
      <c r="U31" s="57"/>
      <c r="V31" s="57"/>
      <c r="W31" s="57"/>
      <c r="X31" s="57"/>
      <c r="Y31" s="57"/>
      <c r="Z31" s="57"/>
      <c r="AA31" s="57"/>
      <c r="AB31" s="57"/>
      <c r="AC31" s="57"/>
      <c r="AD31" s="57"/>
      <c r="AE31" s="57"/>
      <c r="AF31" s="57"/>
      <c r="AG31" s="57"/>
      <c r="AH31" s="57"/>
      <c r="AI31" s="57"/>
      <c r="AJ31" s="57"/>
      <c r="AK31" s="57"/>
      <c r="AL31" s="57"/>
      <c r="AM31" s="57"/>
      <c r="AN31" s="57"/>
      <c r="AO31" s="58"/>
      <c r="AP31" s="5">
        <f t="shared" si="4"/>
        <v>0</v>
      </c>
    </row>
    <row r="32" spans="1:42" s="3" customFormat="1" ht="14">
      <c r="A32" s="98" t="s">
        <v>84</v>
      </c>
      <c r="B32" s="206">
        <v>0</v>
      </c>
      <c r="C32" s="8">
        <f t="shared" si="8"/>
        <v>0</v>
      </c>
      <c r="D32" s="9">
        <f t="shared" si="9"/>
        <v>0</v>
      </c>
      <c r="E32" s="65"/>
      <c r="F32" s="55"/>
      <c r="G32" s="56" t="s">
        <v>82</v>
      </c>
      <c r="H32" s="91">
        <f t="shared" si="10"/>
        <v>6</v>
      </c>
      <c r="I32" s="84" t="s">
        <v>228</v>
      </c>
      <c r="J32" s="31">
        <f t="shared" si="1"/>
        <v>6</v>
      </c>
      <c r="K32" s="32">
        <f t="shared" si="2"/>
        <v>0.54545454545454541</v>
      </c>
      <c r="L32" s="31">
        <f t="shared" si="3"/>
        <v>5.454545454545455</v>
      </c>
      <c r="M32" s="56"/>
      <c r="N32" s="57"/>
      <c r="O32" s="57"/>
      <c r="P32" s="57"/>
      <c r="Q32" s="57"/>
      <c r="R32" s="57">
        <f>L32</f>
        <v>5.454545454545455</v>
      </c>
      <c r="S32" s="57"/>
      <c r="T32" s="57"/>
      <c r="U32" s="57"/>
      <c r="V32" s="57"/>
      <c r="W32" s="57"/>
      <c r="X32" s="57"/>
      <c r="Y32" s="57"/>
      <c r="Z32" s="57"/>
      <c r="AA32" s="57"/>
      <c r="AB32" s="57"/>
      <c r="AC32" s="57"/>
      <c r="AD32" s="57"/>
      <c r="AE32" s="57"/>
      <c r="AF32" s="57"/>
      <c r="AG32" s="57"/>
      <c r="AH32" s="57"/>
      <c r="AI32" s="57"/>
      <c r="AJ32" s="57"/>
      <c r="AK32" s="57"/>
      <c r="AL32" s="57"/>
      <c r="AM32" s="57"/>
      <c r="AN32" s="57"/>
      <c r="AO32" s="58"/>
      <c r="AP32" s="5">
        <f t="shared" si="4"/>
        <v>0</v>
      </c>
    </row>
    <row r="33" spans="1:42" s="3" customFormat="1" ht="14">
      <c r="A33" s="98" t="s">
        <v>85</v>
      </c>
      <c r="B33" s="206">
        <v>8</v>
      </c>
      <c r="C33" s="8">
        <f t="shared" si="8"/>
        <v>0.72727272727272729</v>
      </c>
      <c r="D33" s="9">
        <f t="shared" si="9"/>
        <v>7.2727272727272725</v>
      </c>
      <c r="E33" s="65"/>
      <c r="F33" s="55"/>
      <c r="G33" s="56" t="s">
        <v>83</v>
      </c>
      <c r="H33" s="91">
        <f t="shared" si="10"/>
        <v>98.84</v>
      </c>
      <c r="I33" s="84" t="s">
        <v>228</v>
      </c>
      <c r="J33" s="31">
        <f t="shared" si="1"/>
        <v>98.84</v>
      </c>
      <c r="K33" s="32">
        <f t="shared" si="2"/>
        <v>8.9854545454545462</v>
      </c>
      <c r="L33" s="31">
        <f t="shared" si="3"/>
        <v>89.854545454545459</v>
      </c>
      <c r="M33" s="56"/>
      <c r="N33" s="57"/>
      <c r="O33" s="57"/>
      <c r="P33" s="57"/>
      <c r="Q33" s="57"/>
      <c r="R33" s="57"/>
      <c r="S33" s="57">
        <f>L33</f>
        <v>89.854545454545459</v>
      </c>
      <c r="T33" s="57"/>
      <c r="U33" s="57"/>
      <c r="V33" s="57"/>
      <c r="W33" s="57"/>
      <c r="X33" s="57"/>
      <c r="Y33" s="57"/>
      <c r="Z33" s="57"/>
      <c r="AA33" s="57"/>
      <c r="AB33" s="57"/>
      <c r="AC33" s="57"/>
      <c r="AD33" s="57"/>
      <c r="AE33" s="57"/>
      <c r="AF33" s="57"/>
      <c r="AG33" s="57"/>
      <c r="AH33" s="57"/>
      <c r="AI33" s="57"/>
      <c r="AJ33" s="57"/>
      <c r="AK33" s="57"/>
      <c r="AL33" s="57"/>
      <c r="AM33" s="57"/>
      <c r="AN33" s="57"/>
      <c r="AO33" s="58"/>
      <c r="AP33" s="5">
        <f t="shared" si="4"/>
        <v>0</v>
      </c>
    </row>
    <row r="34" spans="1:42" s="3" customFormat="1" ht="14">
      <c r="A34" s="98" t="s">
        <v>86</v>
      </c>
      <c r="B34" s="206">
        <v>0</v>
      </c>
      <c r="C34" s="8">
        <f t="shared" si="8"/>
        <v>0</v>
      </c>
      <c r="D34" s="9">
        <f t="shared" si="9"/>
        <v>0</v>
      </c>
      <c r="E34" s="65"/>
      <c r="F34" s="55"/>
      <c r="G34" s="78" t="s">
        <v>189</v>
      </c>
      <c r="H34" s="96">
        <v>0</v>
      </c>
      <c r="I34" s="84" t="s">
        <v>228</v>
      </c>
      <c r="J34" s="31">
        <f t="shared" si="1"/>
        <v>0</v>
      </c>
      <c r="K34" s="32">
        <f t="shared" si="2"/>
        <v>0</v>
      </c>
      <c r="L34" s="31">
        <f t="shared" si="3"/>
        <v>0</v>
      </c>
      <c r="M34" s="56"/>
      <c r="N34" s="57">
        <f>L34</f>
        <v>0</v>
      </c>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8"/>
      <c r="AP34" s="5">
        <f t="shared" si="4"/>
        <v>0</v>
      </c>
    </row>
    <row r="35" spans="1:42" s="3" customFormat="1" ht="14">
      <c r="A35" s="98" t="s">
        <v>89</v>
      </c>
      <c r="B35" s="206">
        <v>3785.96</v>
      </c>
      <c r="C35" s="8">
        <f t="shared" si="8"/>
        <v>344.17818181818183</v>
      </c>
      <c r="D35" s="9">
        <f t="shared" si="9"/>
        <v>3441.7818181818184</v>
      </c>
      <c r="E35" s="65"/>
      <c r="F35" s="55"/>
      <c r="G35" s="78" t="s">
        <v>190</v>
      </c>
      <c r="H35" s="96">
        <v>1041.1400000000001</v>
      </c>
      <c r="I35" s="84" t="s">
        <v>228</v>
      </c>
      <c r="J35" s="31">
        <f t="shared" si="1"/>
        <v>1041.1400000000001</v>
      </c>
      <c r="K35" s="32">
        <f t="shared" si="2"/>
        <v>94.649090909090916</v>
      </c>
      <c r="L35" s="31">
        <f t="shared" si="3"/>
        <v>946.49090909090921</v>
      </c>
      <c r="M35" s="56"/>
      <c r="N35" s="57">
        <f>L35</f>
        <v>946.49090909090921</v>
      </c>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8"/>
      <c r="AP35" s="5">
        <f t="shared" si="4"/>
        <v>0</v>
      </c>
    </row>
    <row r="36" spans="1:42" s="3" customFormat="1" ht="14">
      <c r="A36" s="98" t="s">
        <v>90</v>
      </c>
      <c r="B36" s="206">
        <v>6.23</v>
      </c>
      <c r="C36" s="8">
        <f t="shared" si="8"/>
        <v>0.5663636363636364</v>
      </c>
      <c r="D36" s="9">
        <f t="shared" si="9"/>
        <v>5.663636363636364</v>
      </c>
      <c r="E36" s="65"/>
      <c r="F36" s="55"/>
      <c r="G36" s="77" t="s">
        <v>191</v>
      </c>
      <c r="H36" s="91">
        <v>0</v>
      </c>
      <c r="I36" s="84" t="s">
        <v>228</v>
      </c>
      <c r="J36" s="31">
        <f t="shared" si="1"/>
        <v>0</v>
      </c>
      <c r="K36" s="32">
        <f t="shared" si="2"/>
        <v>0</v>
      </c>
      <c r="L36" s="31">
        <f t="shared" si="3"/>
        <v>0</v>
      </c>
      <c r="M36" s="56"/>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8"/>
      <c r="AP36" s="5">
        <f t="shared" si="4"/>
        <v>0</v>
      </c>
    </row>
    <row r="37" spans="1:42" s="3" customFormat="1" ht="14">
      <c r="A37" s="98" t="s">
        <v>91</v>
      </c>
      <c r="B37" s="206">
        <v>309.24</v>
      </c>
      <c r="C37" s="8">
        <f t="shared" si="8"/>
        <v>28.112727272727273</v>
      </c>
      <c r="D37" s="9">
        <f t="shared" si="9"/>
        <v>281.12727272727273</v>
      </c>
      <c r="E37" s="65"/>
      <c r="F37" s="55"/>
      <c r="G37" s="77" t="s">
        <v>192</v>
      </c>
      <c r="H37" s="91">
        <v>0</v>
      </c>
      <c r="I37" s="84" t="s">
        <v>228</v>
      </c>
      <c r="J37" s="31">
        <f t="shared" si="1"/>
        <v>0</v>
      </c>
      <c r="K37" s="32">
        <f t="shared" si="2"/>
        <v>0</v>
      </c>
      <c r="L37" s="31">
        <f t="shared" si="3"/>
        <v>0</v>
      </c>
      <c r="M37" s="56"/>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8"/>
      <c r="AP37" s="5">
        <f t="shared" si="4"/>
        <v>0</v>
      </c>
    </row>
    <row r="38" spans="1:42" s="3" customFormat="1" ht="14">
      <c r="A38" s="98" t="s">
        <v>92</v>
      </c>
      <c r="B38" s="206">
        <v>0</v>
      </c>
      <c r="C38" s="8">
        <f t="shared" si="8"/>
        <v>0</v>
      </c>
      <c r="D38" s="9">
        <f t="shared" si="9"/>
        <v>0</v>
      </c>
      <c r="E38" s="65"/>
      <c r="F38" s="55"/>
      <c r="G38" s="56" t="s">
        <v>193</v>
      </c>
      <c r="H38" s="91">
        <f>B36</f>
        <v>6.23</v>
      </c>
      <c r="I38" s="84" t="s">
        <v>228</v>
      </c>
      <c r="J38" s="31">
        <f t="shared" si="1"/>
        <v>6.23</v>
      </c>
      <c r="K38" s="32">
        <f t="shared" si="2"/>
        <v>0.5663636363636364</v>
      </c>
      <c r="L38" s="31">
        <f t="shared" si="3"/>
        <v>5.663636363636364</v>
      </c>
      <c r="M38" s="56"/>
      <c r="N38" s="57"/>
      <c r="O38" s="57">
        <f>L38</f>
        <v>5.663636363636364</v>
      </c>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8"/>
      <c r="AP38" s="5">
        <f t="shared" si="4"/>
        <v>0</v>
      </c>
    </row>
    <row r="39" spans="1:42" s="3" customFormat="1" ht="14">
      <c r="A39" s="98" t="s">
        <v>93</v>
      </c>
      <c r="B39" s="206">
        <v>24.5</v>
      </c>
      <c r="C39" s="8">
        <f t="shared" si="8"/>
        <v>2.2272727272727271</v>
      </c>
      <c r="D39" s="9">
        <f t="shared" si="9"/>
        <v>22.272727272727273</v>
      </c>
      <c r="E39" s="65"/>
      <c r="F39" s="55"/>
      <c r="G39" s="56" t="s">
        <v>91</v>
      </c>
      <c r="H39" s="91">
        <f t="shared" ref="H39:H42" si="11">B37</f>
        <v>309.24</v>
      </c>
      <c r="I39" s="84" t="s">
        <v>228</v>
      </c>
      <c r="J39" s="31">
        <f t="shared" si="1"/>
        <v>309.24</v>
      </c>
      <c r="K39" s="32">
        <f t="shared" si="2"/>
        <v>28.112727272727273</v>
      </c>
      <c r="L39" s="31">
        <f t="shared" si="3"/>
        <v>281.12727272727273</v>
      </c>
      <c r="M39" s="56"/>
      <c r="N39" s="57"/>
      <c r="O39" s="57"/>
      <c r="P39" s="57">
        <f>L39</f>
        <v>281.12727272727273</v>
      </c>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8"/>
      <c r="AP39" s="5">
        <f t="shared" si="4"/>
        <v>0</v>
      </c>
    </row>
    <row r="40" spans="1:42" s="3" customFormat="1" ht="14">
      <c r="A40" s="98" t="s">
        <v>94</v>
      </c>
      <c r="B40" s="206">
        <v>684.67</v>
      </c>
      <c r="C40" s="8">
        <f t="shared" si="8"/>
        <v>62.242727272727272</v>
      </c>
      <c r="D40" s="9">
        <f t="shared" si="9"/>
        <v>622.42727272727268</v>
      </c>
      <c r="E40" s="65"/>
      <c r="F40" s="55"/>
      <c r="G40" s="56" t="s">
        <v>92</v>
      </c>
      <c r="H40" s="91">
        <f t="shared" si="11"/>
        <v>0</v>
      </c>
      <c r="I40" s="84" t="s">
        <v>228</v>
      </c>
      <c r="J40" s="31">
        <f t="shared" si="1"/>
        <v>0</v>
      </c>
      <c r="K40" s="32">
        <f t="shared" si="2"/>
        <v>0</v>
      </c>
      <c r="L40" s="31">
        <f t="shared" si="3"/>
        <v>0</v>
      </c>
      <c r="M40" s="56"/>
      <c r="N40" s="57"/>
      <c r="O40" s="57"/>
      <c r="P40" s="57"/>
      <c r="Q40" s="57">
        <f>L40</f>
        <v>0</v>
      </c>
      <c r="R40" s="57"/>
      <c r="S40" s="57"/>
      <c r="T40" s="57"/>
      <c r="U40" s="57"/>
      <c r="V40" s="57"/>
      <c r="W40" s="57"/>
      <c r="X40" s="57"/>
      <c r="Y40" s="57"/>
      <c r="Z40" s="57"/>
      <c r="AA40" s="57"/>
      <c r="AB40" s="57"/>
      <c r="AC40" s="57"/>
      <c r="AD40" s="57"/>
      <c r="AE40" s="57"/>
      <c r="AF40" s="57"/>
      <c r="AG40" s="57"/>
      <c r="AH40" s="57"/>
      <c r="AI40" s="57"/>
      <c r="AJ40" s="57"/>
      <c r="AK40" s="57"/>
      <c r="AL40" s="57"/>
      <c r="AM40" s="57"/>
      <c r="AN40" s="57"/>
      <c r="AO40" s="58"/>
      <c r="AP40" s="5">
        <f t="shared" si="4"/>
        <v>0</v>
      </c>
    </row>
    <row r="41" spans="1:42" s="3" customFormat="1" ht="14">
      <c r="A41" s="98" t="s">
        <v>95</v>
      </c>
      <c r="B41" s="206">
        <v>0</v>
      </c>
      <c r="C41" s="8">
        <f t="shared" si="8"/>
        <v>0</v>
      </c>
      <c r="D41" s="9">
        <f t="shared" si="9"/>
        <v>0</v>
      </c>
      <c r="E41" s="65"/>
      <c r="F41" s="99"/>
      <c r="G41" s="56" t="s">
        <v>93</v>
      </c>
      <c r="H41" s="91">
        <f t="shared" si="11"/>
        <v>24.5</v>
      </c>
      <c r="I41" s="84" t="s">
        <v>228</v>
      </c>
      <c r="J41" s="31">
        <f t="shared" si="1"/>
        <v>24.5</v>
      </c>
      <c r="K41" s="32">
        <f t="shared" si="2"/>
        <v>2.2272727272727271</v>
      </c>
      <c r="L41" s="31">
        <f t="shared" si="3"/>
        <v>22.272727272727273</v>
      </c>
      <c r="M41" s="56"/>
      <c r="N41" s="57"/>
      <c r="O41" s="57"/>
      <c r="P41" s="57"/>
      <c r="Q41" s="57"/>
      <c r="R41" s="57">
        <f>L41</f>
        <v>22.272727272727273</v>
      </c>
      <c r="S41" s="57"/>
      <c r="T41" s="57"/>
      <c r="U41" s="57"/>
      <c r="V41" s="57"/>
      <c r="W41" s="57"/>
      <c r="X41" s="57"/>
      <c r="Y41" s="57"/>
      <c r="Z41" s="57"/>
      <c r="AA41" s="57"/>
      <c r="AB41" s="57"/>
      <c r="AC41" s="57"/>
      <c r="AD41" s="57"/>
      <c r="AE41" s="57"/>
      <c r="AF41" s="57"/>
      <c r="AG41" s="57"/>
      <c r="AH41" s="57"/>
      <c r="AI41" s="57"/>
      <c r="AJ41" s="57"/>
      <c r="AK41" s="57"/>
      <c r="AL41" s="57"/>
      <c r="AM41" s="57"/>
      <c r="AN41" s="57"/>
      <c r="AO41" s="58"/>
      <c r="AP41" s="5">
        <f t="shared" si="4"/>
        <v>0</v>
      </c>
    </row>
    <row r="42" spans="1:42" s="3" customFormat="1" ht="14">
      <c r="A42" s="98" t="s">
        <v>96</v>
      </c>
      <c r="B42" s="206">
        <v>36.5</v>
      </c>
      <c r="C42" s="8">
        <f t="shared" si="8"/>
        <v>3.3181818181818183</v>
      </c>
      <c r="D42" s="9">
        <f t="shared" si="9"/>
        <v>33.18181818181818</v>
      </c>
      <c r="E42" s="65"/>
      <c r="F42" s="98"/>
      <c r="G42" s="56" t="s">
        <v>94</v>
      </c>
      <c r="H42" s="91">
        <f t="shared" si="11"/>
        <v>684.67</v>
      </c>
      <c r="I42" s="84" t="s">
        <v>228</v>
      </c>
      <c r="J42" s="31">
        <f t="shared" si="1"/>
        <v>684.67</v>
      </c>
      <c r="K42" s="32">
        <f t="shared" si="2"/>
        <v>62.242727272727272</v>
      </c>
      <c r="L42" s="31">
        <f t="shared" si="3"/>
        <v>622.42727272727268</v>
      </c>
      <c r="M42" s="56"/>
      <c r="N42" s="57"/>
      <c r="O42" s="57"/>
      <c r="P42" s="57"/>
      <c r="Q42" s="57"/>
      <c r="R42" s="57"/>
      <c r="S42" s="57">
        <f>L42</f>
        <v>622.42727272727268</v>
      </c>
      <c r="T42" s="57"/>
      <c r="U42" s="57"/>
      <c r="V42" s="57"/>
      <c r="W42" s="57"/>
      <c r="X42" s="57"/>
      <c r="Y42" s="57"/>
      <c r="Z42" s="57"/>
      <c r="AA42" s="57"/>
      <c r="AB42" s="57"/>
      <c r="AC42" s="57"/>
      <c r="AD42" s="57"/>
      <c r="AE42" s="57"/>
      <c r="AF42" s="57"/>
      <c r="AG42" s="57"/>
      <c r="AH42" s="57"/>
      <c r="AI42" s="57"/>
      <c r="AJ42" s="57"/>
      <c r="AK42" s="57"/>
      <c r="AL42" s="57"/>
      <c r="AM42" s="57"/>
      <c r="AN42" s="57"/>
      <c r="AO42" s="58"/>
      <c r="AP42" s="5">
        <f t="shared" si="4"/>
        <v>0</v>
      </c>
    </row>
    <row r="43" spans="1:42" s="3" customFormat="1" ht="14">
      <c r="A43" s="98" t="s">
        <v>97</v>
      </c>
      <c r="B43" s="206">
        <v>22</v>
      </c>
      <c r="C43" s="8">
        <f t="shared" si="8"/>
        <v>2</v>
      </c>
      <c r="D43" s="9">
        <f t="shared" si="9"/>
        <v>20</v>
      </c>
      <c r="E43" s="65"/>
      <c r="F43" s="98"/>
      <c r="G43" s="78" t="s">
        <v>194</v>
      </c>
      <c r="H43" s="96">
        <v>0</v>
      </c>
      <c r="I43" s="84" t="s">
        <v>228</v>
      </c>
      <c r="J43" s="31">
        <f t="shared" si="1"/>
        <v>0</v>
      </c>
      <c r="K43" s="32">
        <f t="shared" si="2"/>
        <v>0</v>
      </c>
      <c r="L43" s="31">
        <f t="shared" si="3"/>
        <v>0</v>
      </c>
      <c r="M43" s="56"/>
      <c r="N43" s="57">
        <f>L43</f>
        <v>0</v>
      </c>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8"/>
      <c r="AP43" s="5">
        <f t="shared" si="4"/>
        <v>0</v>
      </c>
    </row>
    <row r="44" spans="1:42" s="3" customFormat="1" ht="14">
      <c r="A44" s="98" t="s">
        <v>98</v>
      </c>
      <c r="B44" s="206">
        <v>0</v>
      </c>
      <c r="C44" s="8">
        <f t="shared" si="8"/>
        <v>0</v>
      </c>
      <c r="D44" s="9">
        <f t="shared" si="9"/>
        <v>0</v>
      </c>
      <c r="E44" s="65"/>
      <c r="F44" s="98"/>
      <c r="G44" s="78" t="s">
        <v>195</v>
      </c>
      <c r="H44" s="96">
        <v>0</v>
      </c>
      <c r="I44" s="84" t="s">
        <v>228</v>
      </c>
      <c r="J44" s="31">
        <f t="shared" si="1"/>
        <v>0</v>
      </c>
      <c r="K44" s="32">
        <f t="shared" si="2"/>
        <v>0</v>
      </c>
      <c r="L44" s="31">
        <f t="shared" si="3"/>
        <v>0</v>
      </c>
      <c r="M44" s="56"/>
      <c r="N44" s="57">
        <f>L44</f>
        <v>0</v>
      </c>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8"/>
      <c r="AP44" s="5">
        <f t="shared" si="4"/>
        <v>0</v>
      </c>
    </row>
    <row r="45" spans="1:42" s="3" customFormat="1" ht="14">
      <c r="A45" s="98" t="s">
        <v>99</v>
      </c>
      <c r="B45" s="206">
        <v>0</v>
      </c>
      <c r="C45" s="8">
        <f t="shared" si="8"/>
        <v>0</v>
      </c>
      <c r="D45" s="9">
        <f t="shared" si="9"/>
        <v>0</v>
      </c>
      <c r="E45" s="65"/>
      <c r="F45" s="99"/>
      <c r="G45" s="78" t="s">
        <v>99</v>
      </c>
      <c r="H45" s="96">
        <f>B45</f>
        <v>0</v>
      </c>
      <c r="I45" s="84" t="s">
        <v>228</v>
      </c>
      <c r="J45" s="31">
        <f t="shared" si="1"/>
        <v>0</v>
      </c>
      <c r="K45" s="32">
        <f t="shared" si="2"/>
        <v>0</v>
      </c>
      <c r="L45" s="31">
        <f t="shared" si="3"/>
        <v>0</v>
      </c>
      <c r="M45" s="56"/>
      <c r="N45" s="57"/>
      <c r="O45" s="57"/>
      <c r="P45" s="57"/>
      <c r="Q45" s="57"/>
      <c r="R45" s="57"/>
      <c r="S45" s="57">
        <f>L45</f>
        <v>0</v>
      </c>
      <c r="T45" s="57"/>
      <c r="U45" s="57"/>
      <c r="V45" s="57"/>
      <c r="W45" s="57"/>
      <c r="X45" s="57"/>
      <c r="Y45" s="57"/>
      <c r="Z45" s="57"/>
      <c r="AA45" s="57"/>
      <c r="AB45" s="57"/>
      <c r="AC45" s="57"/>
      <c r="AD45" s="57"/>
      <c r="AE45" s="57"/>
      <c r="AF45" s="57"/>
      <c r="AG45" s="57"/>
      <c r="AH45" s="57"/>
      <c r="AI45" s="57"/>
      <c r="AJ45" s="57"/>
      <c r="AK45" s="57"/>
      <c r="AL45" s="57"/>
      <c r="AM45" s="57"/>
      <c r="AN45" s="57"/>
      <c r="AO45" s="58"/>
      <c r="AP45" s="5">
        <f t="shared" si="4"/>
        <v>0</v>
      </c>
    </row>
    <row r="46" spans="1:42" s="3" customFormat="1" ht="14">
      <c r="A46" s="98" t="s">
        <v>100</v>
      </c>
      <c r="B46" s="206">
        <v>0</v>
      </c>
      <c r="C46" s="8">
        <f t="shared" si="8"/>
        <v>0</v>
      </c>
      <c r="D46" s="9">
        <f>B46-C46</f>
        <v>0</v>
      </c>
      <c r="E46" s="65"/>
      <c r="F46" s="98"/>
      <c r="G46" s="78" t="s">
        <v>196</v>
      </c>
      <c r="H46" s="96">
        <f>B46</f>
        <v>0</v>
      </c>
      <c r="I46" s="84" t="s">
        <v>228</v>
      </c>
      <c r="J46" s="31">
        <f t="shared" si="1"/>
        <v>0</v>
      </c>
      <c r="K46" s="32">
        <f t="shared" si="2"/>
        <v>0</v>
      </c>
      <c r="L46" s="31">
        <f t="shared" si="3"/>
        <v>0</v>
      </c>
      <c r="M46" s="56"/>
      <c r="N46" s="57"/>
      <c r="O46" s="57"/>
      <c r="P46" s="57">
        <f>L46</f>
        <v>0</v>
      </c>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8"/>
      <c r="AP46" s="5">
        <f t="shared" si="4"/>
        <v>0</v>
      </c>
    </row>
    <row r="47" spans="1:42" s="3" customFormat="1" ht="14">
      <c r="A47" s="98" t="s">
        <v>101</v>
      </c>
      <c r="B47" s="206">
        <v>0</v>
      </c>
      <c r="C47" s="8">
        <f t="shared" si="8"/>
        <v>0</v>
      </c>
      <c r="D47" s="9">
        <f>B47-C47</f>
        <v>0</v>
      </c>
      <c r="E47" s="65"/>
      <c r="F47" s="98"/>
      <c r="G47" s="78" t="s">
        <v>197</v>
      </c>
      <c r="H47" s="96">
        <v>0</v>
      </c>
      <c r="I47" s="84" t="s">
        <v>228</v>
      </c>
      <c r="J47" s="31">
        <f t="shared" si="1"/>
        <v>0</v>
      </c>
      <c r="K47" s="32">
        <f t="shared" si="2"/>
        <v>0</v>
      </c>
      <c r="L47" s="31">
        <f t="shared" si="3"/>
        <v>0</v>
      </c>
      <c r="M47" s="56"/>
      <c r="N47" s="57">
        <f>L47</f>
        <v>0</v>
      </c>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8"/>
      <c r="AP47" s="5">
        <f t="shared" si="4"/>
        <v>0</v>
      </c>
    </row>
    <row r="48" spans="1:42" s="3" customFormat="1" ht="14">
      <c r="A48" s="98" t="s">
        <v>102</v>
      </c>
      <c r="B48" s="206">
        <v>0</v>
      </c>
      <c r="C48" s="8">
        <f t="shared" si="8"/>
        <v>0</v>
      </c>
      <c r="D48" s="9">
        <f>B48-C48</f>
        <v>0</v>
      </c>
      <c r="E48" s="65"/>
      <c r="F48" s="98"/>
      <c r="G48" s="78" t="s">
        <v>198</v>
      </c>
      <c r="H48" s="96">
        <v>0</v>
      </c>
      <c r="I48" s="84" t="s">
        <v>228</v>
      </c>
      <c r="J48" s="31">
        <f t="shared" si="1"/>
        <v>0</v>
      </c>
      <c r="K48" s="32">
        <f t="shared" si="2"/>
        <v>0</v>
      </c>
      <c r="L48" s="31">
        <f t="shared" si="3"/>
        <v>0</v>
      </c>
      <c r="M48" s="56"/>
      <c r="N48" s="57">
        <f>L48</f>
        <v>0</v>
      </c>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8"/>
      <c r="AP48" s="5">
        <f t="shared" si="4"/>
        <v>0</v>
      </c>
    </row>
    <row r="49" spans="1:42" s="3" customFormat="1" ht="14">
      <c r="A49" s="98" t="s">
        <v>103</v>
      </c>
      <c r="B49" s="206">
        <v>0</v>
      </c>
      <c r="C49" s="8">
        <f t="shared" si="8"/>
        <v>0</v>
      </c>
      <c r="D49" s="9">
        <f t="shared" ref="D49:D112" si="12">B49-C49</f>
        <v>0</v>
      </c>
      <c r="E49" s="65"/>
      <c r="F49" s="99"/>
      <c r="G49" s="78" t="s">
        <v>105</v>
      </c>
      <c r="H49" s="96">
        <f>B51</f>
        <v>0</v>
      </c>
      <c r="I49" s="84" t="s">
        <v>228</v>
      </c>
      <c r="J49" s="31">
        <f t="shared" si="1"/>
        <v>0</v>
      </c>
      <c r="K49" s="32">
        <f t="shared" si="2"/>
        <v>0</v>
      </c>
      <c r="L49" s="31">
        <f t="shared" si="3"/>
        <v>0</v>
      </c>
      <c r="M49" s="56"/>
      <c r="N49" s="57"/>
      <c r="O49" s="57"/>
      <c r="P49" s="57"/>
      <c r="Q49" s="57"/>
      <c r="R49" s="57"/>
      <c r="S49" s="57">
        <f>L49</f>
        <v>0</v>
      </c>
      <c r="T49" s="57"/>
      <c r="U49" s="57"/>
      <c r="V49" s="57"/>
      <c r="W49" s="57"/>
      <c r="X49" s="57"/>
      <c r="Y49" s="57"/>
      <c r="Z49" s="57"/>
      <c r="AA49" s="57"/>
      <c r="AB49" s="57"/>
      <c r="AC49" s="57"/>
      <c r="AD49" s="57"/>
      <c r="AE49" s="57"/>
      <c r="AF49" s="57"/>
      <c r="AG49" s="57"/>
      <c r="AH49" s="57"/>
      <c r="AI49" s="57"/>
      <c r="AJ49" s="57"/>
      <c r="AK49" s="57"/>
      <c r="AL49" s="57"/>
      <c r="AM49" s="57"/>
      <c r="AN49" s="57"/>
      <c r="AO49" s="58"/>
      <c r="AP49" s="5">
        <f t="shared" si="4"/>
        <v>0</v>
      </c>
    </row>
    <row r="50" spans="1:42" s="3" customFormat="1" ht="14">
      <c r="A50" s="98" t="s">
        <v>104</v>
      </c>
      <c r="B50" s="206">
        <v>0</v>
      </c>
      <c r="C50" s="8">
        <f t="shared" si="8"/>
        <v>0</v>
      </c>
      <c r="D50" s="9">
        <f t="shared" si="12"/>
        <v>0</v>
      </c>
      <c r="E50" s="65"/>
      <c r="F50" s="98"/>
      <c r="G50" s="78" t="s">
        <v>199</v>
      </c>
      <c r="H50" s="96">
        <f>B52</f>
        <v>0</v>
      </c>
      <c r="I50" s="84" t="s">
        <v>228</v>
      </c>
      <c r="J50" s="31">
        <f t="shared" si="1"/>
        <v>0</v>
      </c>
      <c r="K50" s="32">
        <f t="shared" si="2"/>
        <v>0</v>
      </c>
      <c r="L50" s="31">
        <f t="shared" si="3"/>
        <v>0</v>
      </c>
      <c r="M50" s="56"/>
      <c r="N50" s="57"/>
      <c r="O50" s="57"/>
      <c r="P50" s="57">
        <f>L50</f>
        <v>0</v>
      </c>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8"/>
      <c r="AP50" s="5">
        <f t="shared" si="4"/>
        <v>0</v>
      </c>
    </row>
    <row r="51" spans="1:42" s="3" customFormat="1" ht="14">
      <c r="A51" s="98" t="s">
        <v>105</v>
      </c>
      <c r="B51" s="206">
        <v>0</v>
      </c>
      <c r="C51" s="8">
        <f t="shared" si="8"/>
        <v>0</v>
      </c>
      <c r="D51" s="9">
        <f t="shared" si="12"/>
        <v>0</v>
      </c>
      <c r="E51" s="65"/>
      <c r="F51" s="98"/>
      <c r="G51" s="78" t="s">
        <v>200</v>
      </c>
      <c r="H51" s="96">
        <v>0</v>
      </c>
      <c r="I51" s="84" t="s">
        <v>228</v>
      </c>
      <c r="J51" s="31">
        <f t="shared" si="1"/>
        <v>0</v>
      </c>
      <c r="K51" s="32">
        <f t="shared" si="2"/>
        <v>0</v>
      </c>
      <c r="L51" s="31">
        <f t="shared" si="3"/>
        <v>0</v>
      </c>
      <c r="M51" s="56"/>
      <c r="N51" s="57">
        <f>L51</f>
        <v>0</v>
      </c>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8"/>
      <c r="AP51" s="5">
        <f t="shared" si="4"/>
        <v>0</v>
      </c>
    </row>
    <row r="52" spans="1:42" s="3" customFormat="1" ht="14">
      <c r="A52" s="98" t="s">
        <v>106</v>
      </c>
      <c r="B52" s="206">
        <v>0</v>
      </c>
      <c r="C52" s="8">
        <f t="shared" si="8"/>
        <v>0</v>
      </c>
      <c r="D52" s="9">
        <f t="shared" si="12"/>
        <v>0</v>
      </c>
      <c r="E52" s="65"/>
      <c r="F52" s="98"/>
      <c r="G52" s="78" t="s">
        <v>201</v>
      </c>
      <c r="H52" s="96">
        <v>0</v>
      </c>
      <c r="I52" s="84" t="s">
        <v>228</v>
      </c>
      <c r="J52" s="31">
        <f t="shared" si="1"/>
        <v>0</v>
      </c>
      <c r="K52" s="32">
        <f t="shared" si="2"/>
        <v>0</v>
      </c>
      <c r="L52" s="31">
        <f t="shared" si="3"/>
        <v>0</v>
      </c>
      <c r="M52" s="56"/>
      <c r="N52" s="57">
        <f>L52</f>
        <v>0</v>
      </c>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8"/>
      <c r="AP52" s="5">
        <f t="shared" si="4"/>
        <v>0</v>
      </c>
    </row>
    <row r="53" spans="1:42" s="3" customFormat="1" ht="14">
      <c r="A53" s="98" t="s">
        <v>107</v>
      </c>
      <c r="B53" s="206">
        <v>0</v>
      </c>
      <c r="C53" s="8">
        <f t="shared" si="8"/>
        <v>0</v>
      </c>
      <c r="D53" s="9">
        <f t="shared" si="12"/>
        <v>0</v>
      </c>
      <c r="E53" s="65"/>
      <c r="F53" s="98"/>
      <c r="G53" s="78" t="s">
        <v>111</v>
      </c>
      <c r="H53" s="96">
        <f>B57</f>
        <v>0</v>
      </c>
      <c r="I53" s="84" t="s">
        <v>228</v>
      </c>
      <c r="J53" s="31">
        <f t="shared" si="1"/>
        <v>0</v>
      </c>
      <c r="K53" s="32">
        <f t="shared" si="2"/>
        <v>0</v>
      </c>
      <c r="L53" s="31">
        <f t="shared" si="3"/>
        <v>0</v>
      </c>
      <c r="M53" s="56"/>
      <c r="N53" s="57"/>
      <c r="O53" s="57"/>
      <c r="P53" s="57"/>
      <c r="Q53" s="57"/>
      <c r="R53" s="57"/>
      <c r="S53" s="57">
        <f>L53</f>
        <v>0</v>
      </c>
      <c r="T53" s="57"/>
      <c r="U53" s="57"/>
      <c r="V53" s="57"/>
      <c r="W53" s="57"/>
      <c r="X53" s="57"/>
      <c r="Y53" s="57"/>
      <c r="Z53" s="57"/>
      <c r="AA53" s="57"/>
      <c r="AB53" s="57"/>
      <c r="AC53" s="57"/>
      <c r="AD53" s="57"/>
      <c r="AE53" s="57"/>
      <c r="AF53" s="57"/>
      <c r="AG53" s="57"/>
      <c r="AH53" s="57"/>
      <c r="AI53" s="57"/>
      <c r="AJ53" s="57"/>
      <c r="AK53" s="57"/>
      <c r="AL53" s="57"/>
      <c r="AM53" s="57"/>
      <c r="AN53" s="57"/>
      <c r="AO53" s="58"/>
      <c r="AP53" s="5">
        <f t="shared" si="4"/>
        <v>0</v>
      </c>
    </row>
    <row r="54" spans="1:42" s="3" customFormat="1" ht="14">
      <c r="A54" s="98" t="s">
        <v>108</v>
      </c>
      <c r="B54" s="206">
        <v>0</v>
      </c>
      <c r="C54" s="8">
        <f t="shared" si="8"/>
        <v>0</v>
      </c>
      <c r="D54" s="9">
        <f t="shared" si="12"/>
        <v>0</v>
      </c>
      <c r="E54" s="65"/>
      <c r="F54" s="98"/>
      <c r="G54" s="78" t="s">
        <v>202</v>
      </c>
      <c r="H54" s="96">
        <f>B58</f>
        <v>0</v>
      </c>
      <c r="I54" s="84" t="s">
        <v>228</v>
      </c>
      <c r="J54" s="31">
        <f t="shared" si="1"/>
        <v>0</v>
      </c>
      <c r="K54" s="32">
        <f t="shared" si="2"/>
        <v>0</v>
      </c>
      <c r="L54" s="31">
        <f t="shared" si="3"/>
        <v>0</v>
      </c>
      <c r="M54" s="56"/>
      <c r="N54" s="57"/>
      <c r="O54" s="57"/>
      <c r="P54" s="57">
        <f>L54</f>
        <v>0</v>
      </c>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8"/>
      <c r="AP54" s="5">
        <f t="shared" si="4"/>
        <v>0</v>
      </c>
    </row>
    <row r="55" spans="1:42" s="3" customFormat="1" ht="14">
      <c r="A55" s="98" t="s">
        <v>109</v>
      </c>
      <c r="B55" s="206">
        <v>0</v>
      </c>
      <c r="C55" s="8">
        <f t="shared" si="8"/>
        <v>0</v>
      </c>
      <c r="D55" s="9">
        <f t="shared" si="12"/>
        <v>0</v>
      </c>
      <c r="E55" s="65"/>
      <c r="F55" s="98"/>
      <c r="G55" s="78" t="s">
        <v>203</v>
      </c>
      <c r="H55" s="96">
        <v>0</v>
      </c>
      <c r="I55" s="84" t="s">
        <v>228</v>
      </c>
      <c r="J55" s="31">
        <f t="shared" si="1"/>
        <v>0</v>
      </c>
      <c r="K55" s="32">
        <f t="shared" si="2"/>
        <v>0</v>
      </c>
      <c r="L55" s="31">
        <f t="shared" si="3"/>
        <v>0</v>
      </c>
      <c r="M55" s="56"/>
      <c r="N55" s="57">
        <f>L55</f>
        <v>0</v>
      </c>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8"/>
      <c r="AP55" s="5">
        <f t="shared" si="4"/>
        <v>0</v>
      </c>
    </row>
    <row r="56" spans="1:42" s="3" customFormat="1" ht="14">
      <c r="A56" s="98" t="s">
        <v>110</v>
      </c>
      <c r="B56" s="206">
        <v>0</v>
      </c>
      <c r="C56" s="8">
        <f t="shared" si="8"/>
        <v>0</v>
      </c>
      <c r="D56" s="9">
        <f t="shared" si="12"/>
        <v>0</v>
      </c>
      <c r="E56" s="65"/>
      <c r="F56" s="55"/>
      <c r="G56" s="77" t="s">
        <v>204</v>
      </c>
      <c r="H56" s="91">
        <v>0</v>
      </c>
      <c r="I56" s="84" t="s">
        <v>228</v>
      </c>
      <c r="J56" s="31">
        <f t="shared" si="1"/>
        <v>0</v>
      </c>
      <c r="K56" s="32">
        <f t="shared" si="2"/>
        <v>0</v>
      </c>
      <c r="L56" s="31">
        <f t="shared" si="3"/>
        <v>0</v>
      </c>
      <c r="M56" s="56"/>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8"/>
      <c r="AP56" s="5">
        <f t="shared" si="4"/>
        <v>0</v>
      </c>
    </row>
    <row r="57" spans="1:42" s="3" customFormat="1" ht="14">
      <c r="A57" s="98" t="s">
        <v>111</v>
      </c>
      <c r="B57" s="206">
        <v>0</v>
      </c>
      <c r="C57" s="8">
        <f t="shared" si="8"/>
        <v>0</v>
      </c>
      <c r="D57" s="9">
        <f t="shared" si="12"/>
        <v>0</v>
      </c>
      <c r="E57" s="65"/>
      <c r="F57" s="98"/>
      <c r="G57" s="78" t="s">
        <v>118</v>
      </c>
      <c r="H57" s="96">
        <f>B64</f>
        <v>14.5</v>
      </c>
      <c r="I57" s="84" t="s">
        <v>228</v>
      </c>
      <c r="J57" s="31">
        <f t="shared" si="1"/>
        <v>14.5</v>
      </c>
      <c r="K57" s="32">
        <f t="shared" si="2"/>
        <v>1.3181818181818181</v>
      </c>
      <c r="L57" s="31">
        <f t="shared" si="3"/>
        <v>13.181818181818182</v>
      </c>
      <c r="M57" s="56"/>
      <c r="N57" s="57"/>
      <c r="O57" s="57"/>
      <c r="P57" s="57">
        <f>L57</f>
        <v>13.181818181818182</v>
      </c>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8"/>
      <c r="AP57" s="5">
        <f t="shared" si="4"/>
        <v>0</v>
      </c>
    </row>
    <row r="58" spans="1:42" s="3" customFormat="1" ht="14">
      <c r="A58" s="98" t="s">
        <v>112</v>
      </c>
      <c r="B58" s="206">
        <v>0</v>
      </c>
      <c r="C58" s="8">
        <f t="shared" si="8"/>
        <v>0</v>
      </c>
      <c r="D58" s="9">
        <f t="shared" si="12"/>
        <v>0</v>
      </c>
      <c r="E58" s="65"/>
      <c r="F58" s="98"/>
      <c r="G58" s="78" t="s">
        <v>205</v>
      </c>
      <c r="H58" s="96">
        <v>0</v>
      </c>
      <c r="I58" s="84" t="s">
        <v>228</v>
      </c>
      <c r="J58" s="31">
        <f t="shared" si="1"/>
        <v>0</v>
      </c>
      <c r="K58" s="32">
        <f t="shared" si="2"/>
        <v>0</v>
      </c>
      <c r="L58" s="31">
        <f t="shared" si="3"/>
        <v>0</v>
      </c>
      <c r="M58" s="56"/>
      <c r="N58" s="57">
        <f>L58</f>
        <v>0</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8"/>
      <c r="AP58" s="5">
        <f t="shared" si="4"/>
        <v>0</v>
      </c>
    </row>
    <row r="59" spans="1:42" s="3" customFormat="1" ht="14">
      <c r="A59" s="98" t="s">
        <v>113</v>
      </c>
      <c r="B59" s="206">
        <v>0</v>
      </c>
      <c r="C59" s="8">
        <f t="shared" si="8"/>
        <v>0</v>
      </c>
      <c r="D59" s="9">
        <f t="shared" si="12"/>
        <v>0</v>
      </c>
      <c r="E59" s="65"/>
      <c r="F59" s="98"/>
      <c r="G59" s="78" t="s">
        <v>123</v>
      </c>
      <c r="H59" s="96">
        <v>10</v>
      </c>
      <c r="I59" s="84" t="s">
        <v>228</v>
      </c>
      <c r="J59" s="31">
        <f t="shared" si="1"/>
        <v>10</v>
      </c>
      <c r="K59" s="32">
        <f t="shared" si="2"/>
        <v>0.90909090909090906</v>
      </c>
      <c r="L59" s="31">
        <f t="shared" si="3"/>
        <v>9.0909090909090917</v>
      </c>
      <c r="M59" s="56"/>
      <c r="N59" s="57">
        <f>L59</f>
        <v>9.0909090909090917</v>
      </c>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8"/>
      <c r="AP59" s="5">
        <f t="shared" si="4"/>
        <v>0</v>
      </c>
    </row>
    <row r="60" spans="1:42" s="3" customFormat="1" ht="14">
      <c r="A60" s="98" t="s">
        <v>114</v>
      </c>
      <c r="B60" s="206">
        <v>0</v>
      </c>
      <c r="C60" s="8">
        <f t="shared" si="8"/>
        <v>0</v>
      </c>
      <c r="D60" s="9">
        <f t="shared" si="12"/>
        <v>0</v>
      </c>
      <c r="E60" s="65"/>
      <c r="F60" s="98"/>
      <c r="G60" s="77" t="s">
        <v>206</v>
      </c>
      <c r="H60" s="91">
        <v>0</v>
      </c>
      <c r="I60" s="84" t="s">
        <v>228</v>
      </c>
      <c r="J60" s="31">
        <f t="shared" si="1"/>
        <v>0</v>
      </c>
      <c r="K60" s="32">
        <f t="shared" si="2"/>
        <v>0</v>
      </c>
      <c r="L60" s="31">
        <f t="shared" si="3"/>
        <v>0</v>
      </c>
      <c r="M60" s="56"/>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8"/>
      <c r="AP60" s="5">
        <f t="shared" si="4"/>
        <v>0</v>
      </c>
    </row>
    <row r="61" spans="1:42" s="3" customFormat="1" ht="14">
      <c r="A61" s="98" t="s">
        <v>115</v>
      </c>
      <c r="B61" s="206">
        <v>0</v>
      </c>
      <c r="C61" s="8">
        <f t="shared" si="8"/>
        <v>0</v>
      </c>
      <c r="D61" s="9">
        <f t="shared" si="12"/>
        <v>0</v>
      </c>
      <c r="E61" s="65"/>
      <c r="F61" s="98"/>
      <c r="G61" s="78" t="s">
        <v>126</v>
      </c>
      <c r="H61" s="96">
        <f>B71</f>
        <v>0</v>
      </c>
      <c r="I61" s="84" t="s">
        <v>228</v>
      </c>
      <c r="J61" s="31">
        <f t="shared" si="1"/>
        <v>0</v>
      </c>
      <c r="K61" s="32">
        <f t="shared" si="2"/>
        <v>0</v>
      </c>
      <c r="L61" s="31">
        <f t="shared" si="3"/>
        <v>0</v>
      </c>
      <c r="M61" s="56"/>
      <c r="N61" s="57"/>
      <c r="O61" s="57"/>
      <c r="P61" s="57">
        <f>L61</f>
        <v>0</v>
      </c>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8"/>
      <c r="AP61" s="5">
        <f t="shared" si="4"/>
        <v>0</v>
      </c>
    </row>
    <row r="62" spans="1:42" s="3" customFormat="1" ht="14">
      <c r="A62" s="98" t="s">
        <v>116</v>
      </c>
      <c r="B62" s="206">
        <v>385.26</v>
      </c>
      <c r="C62" s="8">
        <f t="shared" si="8"/>
        <v>35.023636363636363</v>
      </c>
      <c r="D62" s="9">
        <f t="shared" si="12"/>
        <v>350.23636363636365</v>
      </c>
      <c r="E62" s="65"/>
      <c r="F62" s="98"/>
      <c r="G62" s="78" t="s">
        <v>207</v>
      </c>
      <c r="H62" s="96">
        <v>0</v>
      </c>
      <c r="I62" s="84" t="s">
        <v>228</v>
      </c>
      <c r="J62" s="31">
        <f t="shared" si="1"/>
        <v>0</v>
      </c>
      <c r="K62" s="32">
        <f t="shared" si="2"/>
        <v>0</v>
      </c>
      <c r="L62" s="31">
        <f t="shared" si="3"/>
        <v>0</v>
      </c>
      <c r="M62" s="56"/>
      <c r="N62" s="57">
        <f>L62</f>
        <v>0</v>
      </c>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8"/>
      <c r="AP62" s="5">
        <f t="shared" si="4"/>
        <v>0</v>
      </c>
    </row>
    <row r="63" spans="1:42" s="3" customFormat="1" ht="14">
      <c r="A63" s="98" t="s">
        <v>117</v>
      </c>
      <c r="B63" s="206">
        <v>0</v>
      </c>
      <c r="C63" s="8">
        <f t="shared" si="8"/>
        <v>0</v>
      </c>
      <c r="D63" s="9">
        <f t="shared" si="12"/>
        <v>0</v>
      </c>
      <c r="E63" s="65"/>
      <c r="F63" s="98"/>
      <c r="G63" s="78" t="s">
        <v>208</v>
      </c>
      <c r="H63" s="96">
        <v>0</v>
      </c>
      <c r="I63" s="84" t="s">
        <v>228</v>
      </c>
      <c r="J63" s="31">
        <f t="shared" si="1"/>
        <v>0</v>
      </c>
      <c r="K63" s="32">
        <f t="shared" si="2"/>
        <v>0</v>
      </c>
      <c r="L63" s="31">
        <f t="shared" si="3"/>
        <v>0</v>
      </c>
      <c r="M63" s="56"/>
      <c r="N63" s="57">
        <f>L63</f>
        <v>0</v>
      </c>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8"/>
      <c r="AP63" s="5">
        <f t="shared" si="4"/>
        <v>0</v>
      </c>
    </row>
    <row r="64" spans="1:42" s="3" customFormat="1" ht="14">
      <c r="A64" s="98" t="s">
        <v>118</v>
      </c>
      <c r="B64" s="206">
        <v>14.5</v>
      </c>
      <c r="C64" s="8">
        <f t="shared" si="8"/>
        <v>1.3181818181818181</v>
      </c>
      <c r="D64" s="9">
        <f t="shared" si="12"/>
        <v>13.181818181818182</v>
      </c>
      <c r="E64" s="65"/>
      <c r="F64" s="98"/>
      <c r="G64" s="77" t="s">
        <v>209</v>
      </c>
      <c r="H64" s="91">
        <v>0</v>
      </c>
      <c r="I64" s="84" t="s">
        <v>228</v>
      </c>
      <c r="J64" s="31">
        <f t="shared" si="1"/>
        <v>0</v>
      </c>
      <c r="K64" s="32">
        <f t="shared" si="2"/>
        <v>0</v>
      </c>
      <c r="L64" s="31">
        <f t="shared" si="3"/>
        <v>0</v>
      </c>
      <c r="M64" s="56"/>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8"/>
      <c r="AP64" s="5">
        <f t="shared" si="4"/>
        <v>0</v>
      </c>
    </row>
    <row r="65" spans="1:42" s="3" customFormat="1" ht="14">
      <c r="A65" s="98" t="s">
        <v>119</v>
      </c>
      <c r="B65" s="206">
        <v>0</v>
      </c>
      <c r="C65" s="8">
        <f t="shared" si="8"/>
        <v>0</v>
      </c>
      <c r="D65" s="9">
        <f t="shared" si="12"/>
        <v>0</v>
      </c>
      <c r="E65" s="65"/>
      <c r="F65" s="98"/>
      <c r="G65" s="78" t="s">
        <v>133</v>
      </c>
      <c r="H65" s="96">
        <f>B78</f>
        <v>28.5</v>
      </c>
      <c r="I65" s="84" t="s">
        <v>228</v>
      </c>
      <c r="J65" s="31">
        <f t="shared" si="1"/>
        <v>28.5</v>
      </c>
      <c r="K65" s="32">
        <f t="shared" si="2"/>
        <v>2.5909090909090908</v>
      </c>
      <c r="L65" s="31">
        <f t="shared" si="3"/>
        <v>25.90909090909091</v>
      </c>
      <c r="M65" s="56"/>
      <c r="N65" s="57"/>
      <c r="O65" s="57"/>
      <c r="P65" s="57">
        <f>L65</f>
        <v>25.90909090909091</v>
      </c>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8"/>
      <c r="AP65" s="5">
        <f t="shared" si="4"/>
        <v>0</v>
      </c>
    </row>
    <row r="66" spans="1:42" s="3" customFormat="1" ht="14">
      <c r="A66" s="98" t="s">
        <v>120</v>
      </c>
      <c r="B66" s="206">
        <v>0</v>
      </c>
      <c r="C66" s="8">
        <f t="shared" si="8"/>
        <v>0</v>
      </c>
      <c r="D66" s="9">
        <f t="shared" si="12"/>
        <v>0</v>
      </c>
      <c r="E66" s="65"/>
      <c r="F66" s="98"/>
      <c r="G66" s="78" t="s">
        <v>210</v>
      </c>
      <c r="H66" s="96">
        <v>0</v>
      </c>
      <c r="I66" s="84" t="s">
        <v>228</v>
      </c>
      <c r="J66" s="31">
        <f t="shared" si="1"/>
        <v>0</v>
      </c>
      <c r="K66" s="32">
        <f t="shared" si="2"/>
        <v>0</v>
      </c>
      <c r="L66" s="31">
        <f t="shared" si="3"/>
        <v>0</v>
      </c>
      <c r="M66" s="56"/>
      <c r="N66" s="57">
        <f>L66</f>
        <v>0</v>
      </c>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8"/>
      <c r="AP66" s="5">
        <f t="shared" si="4"/>
        <v>0</v>
      </c>
    </row>
    <row r="67" spans="1:42" s="3" customFormat="1" ht="14">
      <c r="A67" s="98" t="s">
        <v>121</v>
      </c>
      <c r="B67" s="206">
        <v>0</v>
      </c>
      <c r="C67" s="8">
        <f t="shared" si="8"/>
        <v>0</v>
      </c>
      <c r="D67" s="9">
        <f t="shared" si="12"/>
        <v>0</v>
      </c>
      <c r="E67" s="65"/>
      <c r="F67" s="98"/>
      <c r="G67" s="78" t="s">
        <v>211</v>
      </c>
      <c r="H67" s="96">
        <v>0</v>
      </c>
      <c r="I67" s="84" t="s">
        <v>228</v>
      </c>
      <c r="J67" s="31">
        <f t="shared" si="1"/>
        <v>0</v>
      </c>
      <c r="K67" s="32">
        <f t="shared" si="2"/>
        <v>0</v>
      </c>
      <c r="L67" s="31">
        <f t="shared" si="3"/>
        <v>0</v>
      </c>
      <c r="M67" s="56"/>
      <c r="N67" s="57">
        <f>L67</f>
        <v>0</v>
      </c>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8"/>
      <c r="AP67" s="5">
        <f t="shared" si="4"/>
        <v>0</v>
      </c>
    </row>
    <row r="68" spans="1:42" s="3" customFormat="1" ht="14">
      <c r="A68" s="98" t="s">
        <v>122</v>
      </c>
      <c r="B68" s="206">
        <v>0</v>
      </c>
      <c r="C68" s="8">
        <f t="shared" si="8"/>
        <v>0</v>
      </c>
      <c r="D68" s="9">
        <f t="shared" si="12"/>
        <v>0</v>
      </c>
      <c r="E68" s="65"/>
      <c r="F68" s="98"/>
      <c r="G68" s="78" t="s">
        <v>212</v>
      </c>
      <c r="H68" s="96">
        <v>0</v>
      </c>
      <c r="I68" s="84" t="s">
        <v>228</v>
      </c>
      <c r="J68" s="31">
        <f t="shared" si="1"/>
        <v>0</v>
      </c>
      <c r="K68" s="32">
        <f t="shared" si="2"/>
        <v>0</v>
      </c>
      <c r="L68" s="31">
        <f t="shared" si="3"/>
        <v>0</v>
      </c>
      <c r="M68" s="56"/>
      <c r="N68" s="57">
        <f>L68</f>
        <v>0</v>
      </c>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8"/>
      <c r="AP68" s="5">
        <f t="shared" si="4"/>
        <v>0</v>
      </c>
    </row>
    <row r="69" spans="1:42" s="3" customFormat="1" ht="14">
      <c r="A69" s="98" t="s">
        <v>124</v>
      </c>
      <c r="B69" s="206">
        <v>194.65</v>
      </c>
      <c r="C69" s="8">
        <f t="shared" si="8"/>
        <v>17.695454545454545</v>
      </c>
      <c r="D69" s="9">
        <f t="shared" si="12"/>
        <v>176.95454545454547</v>
      </c>
      <c r="E69" s="65"/>
      <c r="F69" s="98"/>
      <c r="G69" s="78" t="s">
        <v>139</v>
      </c>
      <c r="H69" s="96">
        <f>B84</f>
        <v>0</v>
      </c>
      <c r="I69" s="84" t="s">
        <v>228</v>
      </c>
      <c r="J69" s="31">
        <f t="shared" si="1"/>
        <v>0</v>
      </c>
      <c r="K69" s="32">
        <f t="shared" si="2"/>
        <v>0</v>
      </c>
      <c r="L69" s="31">
        <f t="shared" si="3"/>
        <v>0</v>
      </c>
      <c r="M69" s="56"/>
      <c r="N69" s="57"/>
      <c r="O69" s="57"/>
      <c r="P69" s="57">
        <f>L69</f>
        <v>0</v>
      </c>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8"/>
      <c r="AP69" s="5">
        <f t="shared" si="4"/>
        <v>0</v>
      </c>
    </row>
    <row r="70" spans="1:42" s="3" customFormat="1" ht="14">
      <c r="A70" s="98" t="s">
        <v>125</v>
      </c>
      <c r="B70" s="206">
        <v>0</v>
      </c>
      <c r="C70" s="8">
        <f t="shared" si="8"/>
        <v>0</v>
      </c>
      <c r="D70" s="9">
        <f t="shared" si="12"/>
        <v>0</v>
      </c>
      <c r="E70" s="65"/>
      <c r="F70" s="98"/>
      <c r="G70" s="78" t="s">
        <v>213</v>
      </c>
      <c r="H70" s="96">
        <f t="shared" ref="H70:H72" si="13">B85</f>
        <v>0</v>
      </c>
      <c r="I70" s="84" t="s">
        <v>228</v>
      </c>
      <c r="J70" s="31">
        <f t="shared" si="1"/>
        <v>0</v>
      </c>
      <c r="K70" s="32">
        <f t="shared" si="2"/>
        <v>0</v>
      </c>
      <c r="L70" s="31">
        <f t="shared" si="3"/>
        <v>0</v>
      </c>
      <c r="M70" s="56"/>
      <c r="N70" s="57"/>
      <c r="O70" s="57"/>
      <c r="P70" s="57"/>
      <c r="Q70" s="57"/>
      <c r="R70" s="57">
        <f>L70</f>
        <v>0</v>
      </c>
      <c r="S70" s="57"/>
      <c r="T70" s="57"/>
      <c r="U70" s="57"/>
      <c r="V70" s="57"/>
      <c r="W70" s="57"/>
      <c r="X70" s="57"/>
      <c r="Y70" s="57"/>
      <c r="Z70" s="57"/>
      <c r="AA70" s="57"/>
      <c r="AB70" s="57"/>
      <c r="AC70" s="57"/>
      <c r="AD70" s="57"/>
      <c r="AE70" s="57"/>
      <c r="AF70" s="57"/>
      <c r="AG70" s="57"/>
      <c r="AH70" s="57"/>
      <c r="AI70" s="57"/>
      <c r="AJ70" s="57"/>
      <c r="AK70" s="57"/>
      <c r="AL70" s="57"/>
      <c r="AM70" s="57"/>
      <c r="AN70" s="57"/>
      <c r="AO70" s="58"/>
      <c r="AP70" s="5">
        <f t="shared" si="4"/>
        <v>0</v>
      </c>
    </row>
    <row r="71" spans="1:42" s="3" customFormat="1" ht="14">
      <c r="A71" s="98" t="s">
        <v>126</v>
      </c>
      <c r="B71" s="206">
        <v>0</v>
      </c>
      <c r="C71" s="8">
        <f t="shared" si="8"/>
        <v>0</v>
      </c>
      <c r="D71" s="9">
        <f t="shared" si="12"/>
        <v>0</v>
      </c>
      <c r="E71" s="65"/>
      <c r="F71" s="98"/>
      <c r="G71" s="78" t="s">
        <v>141</v>
      </c>
      <c r="H71" s="96">
        <f t="shared" si="13"/>
        <v>0</v>
      </c>
      <c r="I71" s="84" t="s">
        <v>228</v>
      </c>
      <c r="J71" s="31">
        <f t="shared" si="1"/>
        <v>0</v>
      </c>
      <c r="K71" s="32">
        <f t="shared" si="2"/>
        <v>0</v>
      </c>
      <c r="L71" s="31">
        <f t="shared" si="3"/>
        <v>0</v>
      </c>
      <c r="M71" s="56"/>
      <c r="N71" s="57">
        <f>L71</f>
        <v>0</v>
      </c>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8"/>
      <c r="AP71" s="5">
        <f t="shared" si="4"/>
        <v>0</v>
      </c>
    </row>
    <row r="72" spans="1:42" s="3" customFormat="1" ht="14">
      <c r="A72" s="98" t="s">
        <v>127</v>
      </c>
      <c r="B72" s="206">
        <v>0</v>
      </c>
      <c r="C72" s="8">
        <f t="shared" si="8"/>
        <v>0</v>
      </c>
      <c r="D72" s="9">
        <f t="shared" si="12"/>
        <v>0</v>
      </c>
      <c r="E72" s="65"/>
      <c r="F72" s="98"/>
      <c r="G72" s="78" t="s">
        <v>142</v>
      </c>
      <c r="H72" s="96">
        <f t="shared" si="13"/>
        <v>0</v>
      </c>
      <c r="I72" s="84" t="s">
        <v>228</v>
      </c>
      <c r="J72" s="31">
        <f t="shared" si="1"/>
        <v>0</v>
      </c>
      <c r="K72" s="32">
        <f t="shared" si="2"/>
        <v>0</v>
      </c>
      <c r="L72" s="31">
        <f t="shared" si="3"/>
        <v>0</v>
      </c>
      <c r="M72" s="56"/>
      <c r="N72" s="57"/>
      <c r="O72" s="57"/>
      <c r="P72" s="57"/>
      <c r="Q72" s="57"/>
      <c r="R72" s="57"/>
      <c r="S72" s="57">
        <f>L72</f>
        <v>0</v>
      </c>
      <c r="T72" s="57"/>
      <c r="U72" s="57"/>
      <c r="V72" s="57"/>
      <c r="W72" s="57"/>
      <c r="X72" s="57"/>
      <c r="Y72" s="57"/>
      <c r="Z72" s="57"/>
      <c r="AA72" s="57"/>
      <c r="AB72" s="57"/>
      <c r="AC72" s="57"/>
      <c r="AD72" s="57"/>
      <c r="AE72" s="57"/>
      <c r="AF72" s="57"/>
      <c r="AG72" s="57"/>
      <c r="AH72" s="57"/>
      <c r="AI72" s="57"/>
      <c r="AJ72" s="57"/>
      <c r="AK72" s="57"/>
      <c r="AL72" s="57"/>
      <c r="AM72" s="57"/>
      <c r="AN72" s="57"/>
      <c r="AO72" s="58"/>
      <c r="AP72" s="5">
        <f t="shared" si="4"/>
        <v>0</v>
      </c>
    </row>
    <row r="73" spans="1:42" s="3" customFormat="1" ht="14">
      <c r="A73" s="98" t="s">
        <v>128</v>
      </c>
      <c r="B73" s="206">
        <v>0</v>
      </c>
      <c r="C73" s="8">
        <f t="shared" si="8"/>
        <v>0</v>
      </c>
      <c r="D73" s="9">
        <f t="shared" si="12"/>
        <v>0</v>
      </c>
      <c r="E73" s="65"/>
      <c r="F73" s="98"/>
      <c r="G73" s="78" t="s">
        <v>144</v>
      </c>
      <c r="H73" s="96">
        <f>B89</f>
        <v>0</v>
      </c>
      <c r="I73" s="84" t="s">
        <v>228</v>
      </c>
      <c r="J73" s="31">
        <f t="shared" si="1"/>
        <v>0</v>
      </c>
      <c r="K73" s="32">
        <f t="shared" si="2"/>
        <v>0</v>
      </c>
      <c r="L73" s="31">
        <f t="shared" si="3"/>
        <v>0</v>
      </c>
      <c r="M73" s="56"/>
      <c r="N73" s="57">
        <f>L73</f>
        <v>0</v>
      </c>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8"/>
      <c r="AP73" s="5">
        <f t="shared" si="4"/>
        <v>0</v>
      </c>
    </row>
    <row r="74" spans="1:42" s="3" customFormat="1" ht="14">
      <c r="A74" s="98" t="s">
        <v>129</v>
      </c>
      <c r="B74" s="206">
        <v>0</v>
      </c>
      <c r="C74" s="8">
        <f t="shared" si="8"/>
        <v>0</v>
      </c>
      <c r="D74" s="9">
        <f t="shared" si="12"/>
        <v>0</v>
      </c>
      <c r="E74" s="65"/>
      <c r="F74" s="98"/>
      <c r="G74" s="78" t="s">
        <v>214</v>
      </c>
      <c r="H74" s="96">
        <v>0</v>
      </c>
      <c r="I74" s="84" t="s">
        <v>228</v>
      </c>
      <c r="J74" s="31">
        <f t="shared" si="1"/>
        <v>0</v>
      </c>
      <c r="K74" s="32">
        <f t="shared" si="2"/>
        <v>0</v>
      </c>
      <c r="L74" s="31">
        <f t="shared" si="3"/>
        <v>0</v>
      </c>
      <c r="M74" s="56"/>
      <c r="N74" s="57">
        <f>L74</f>
        <v>0</v>
      </c>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8"/>
      <c r="AP74" s="5">
        <f t="shared" si="4"/>
        <v>0</v>
      </c>
    </row>
    <row r="75" spans="1:42" s="3" customFormat="1" ht="14">
      <c r="A75" s="98" t="s">
        <v>130</v>
      </c>
      <c r="B75" s="206">
        <v>0</v>
      </c>
      <c r="C75" s="8">
        <f t="shared" si="8"/>
        <v>0</v>
      </c>
      <c r="D75" s="9">
        <f t="shared" si="12"/>
        <v>0</v>
      </c>
      <c r="E75" s="65"/>
      <c r="F75" s="98"/>
      <c r="G75" s="78" t="s">
        <v>215</v>
      </c>
      <c r="H75" s="96">
        <v>0</v>
      </c>
      <c r="I75" s="84" t="s">
        <v>228</v>
      </c>
      <c r="J75" s="31">
        <f t="shared" si="1"/>
        <v>0</v>
      </c>
      <c r="K75" s="32">
        <f t="shared" si="2"/>
        <v>0</v>
      </c>
      <c r="L75" s="31">
        <f t="shared" si="3"/>
        <v>0</v>
      </c>
      <c r="M75" s="56"/>
      <c r="N75" s="57">
        <f>L75</f>
        <v>0</v>
      </c>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8"/>
      <c r="AP75" s="5">
        <f t="shared" si="4"/>
        <v>0</v>
      </c>
    </row>
    <row r="76" spans="1:42" s="3" customFormat="1" ht="14">
      <c r="A76" s="98" t="s">
        <v>131</v>
      </c>
      <c r="B76" s="206">
        <v>476.86</v>
      </c>
      <c r="C76" s="8">
        <f t="shared" si="8"/>
        <v>43.350909090909092</v>
      </c>
      <c r="D76" s="9">
        <f t="shared" si="12"/>
        <v>433.5090909090909</v>
      </c>
      <c r="E76" s="65"/>
      <c r="F76" s="98"/>
      <c r="G76" s="78" t="s">
        <v>149</v>
      </c>
      <c r="H76" s="96">
        <f>B94</f>
        <v>0</v>
      </c>
      <c r="I76" s="84" t="s">
        <v>228</v>
      </c>
      <c r="J76" s="31">
        <f t="shared" si="1"/>
        <v>0</v>
      </c>
      <c r="K76" s="32">
        <f t="shared" si="2"/>
        <v>0</v>
      </c>
      <c r="L76" s="31">
        <f t="shared" si="3"/>
        <v>0</v>
      </c>
      <c r="M76" s="56"/>
      <c r="N76" s="57"/>
      <c r="O76" s="57"/>
      <c r="P76" s="57">
        <f>L76</f>
        <v>0</v>
      </c>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8"/>
      <c r="AP76" s="5">
        <f t="shared" si="4"/>
        <v>0</v>
      </c>
    </row>
    <row r="77" spans="1:42" s="3" customFormat="1" ht="14">
      <c r="A77" s="98" t="s">
        <v>132</v>
      </c>
      <c r="B77" s="206">
        <v>0</v>
      </c>
      <c r="C77" s="8">
        <f t="shared" si="8"/>
        <v>0</v>
      </c>
      <c r="D77" s="9">
        <f t="shared" si="12"/>
        <v>0</v>
      </c>
      <c r="E77" s="65"/>
      <c r="F77" s="98"/>
      <c r="G77" s="78" t="s">
        <v>216</v>
      </c>
      <c r="H77" s="96">
        <f t="shared" ref="H77:H79" si="14">B95</f>
        <v>0</v>
      </c>
      <c r="I77" s="84" t="s">
        <v>228</v>
      </c>
      <c r="J77" s="31">
        <f t="shared" si="1"/>
        <v>0</v>
      </c>
      <c r="K77" s="32">
        <f t="shared" si="2"/>
        <v>0</v>
      </c>
      <c r="L77" s="31">
        <f t="shared" si="3"/>
        <v>0</v>
      </c>
      <c r="M77" s="56"/>
      <c r="N77" s="57"/>
      <c r="O77" s="57"/>
      <c r="P77" s="57"/>
      <c r="Q77" s="57"/>
      <c r="R77" s="57">
        <f>L77</f>
        <v>0</v>
      </c>
      <c r="S77" s="57"/>
      <c r="T77" s="57"/>
      <c r="U77" s="57"/>
      <c r="V77" s="57"/>
      <c r="W77" s="57"/>
      <c r="X77" s="57"/>
      <c r="Y77" s="57"/>
      <c r="Z77" s="57"/>
      <c r="AA77" s="57"/>
      <c r="AB77" s="57"/>
      <c r="AC77" s="57"/>
      <c r="AD77" s="57"/>
      <c r="AE77" s="57"/>
      <c r="AF77" s="57"/>
      <c r="AG77" s="57"/>
      <c r="AH77" s="57"/>
      <c r="AI77" s="57"/>
      <c r="AJ77" s="57"/>
      <c r="AK77" s="57"/>
      <c r="AL77" s="57"/>
      <c r="AM77" s="57"/>
      <c r="AN77" s="57"/>
      <c r="AO77" s="58"/>
      <c r="AP77" s="5">
        <f t="shared" si="4"/>
        <v>0</v>
      </c>
    </row>
    <row r="78" spans="1:42" s="3" customFormat="1" ht="14">
      <c r="A78" s="98" t="s">
        <v>133</v>
      </c>
      <c r="B78" s="206">
        <v>28.5</v>
      </c>
      <c r="C78" s="8">
        <f t="shared" si="8"/>
        <v>2.5909090909090908</v>
      </c>
      <c r="D78" s="9">
        <f t="shared" si="12"/>
        <v>25.90909090909091</v>
      </c>
      <c r="E78" s="65"/>
      <c r="F78" s="98"/>
      <c r="G78" s="78" t="s">
        <v>151</v>
      </c>
      <c r="H78" s="96">
        <f t="shared" si="14"/>
        <v>0</v>
      </c>
      <c r="I78" s="84" t="s">
        <v>228</v>
      </c>
      <c r="J78" s="31">
        <f t="shared" si="1"/>
        <v>0</v>
      </c>
      <c r="K78" s="32">
        <f t="shared" si="2"/>
        <v>0</v>
      </c>
      <c r="L78" s="31">
        <f t="shared" si="3"/>
        <v>0</v>
      </c>
      <c r="M78" s="56"/>
      <c r="N78" s="57">
        <f>L78</f>
        <v>0</v>
      </c>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8"/>
      <c r="AP78" s="5">
        <f t="shared" si="4"/>
        <v>0</v>
      </c>
    </row>
    <row r="79" spans="1:42" s="3" customFormat="1" ht="14">
      <c r="A79" s="98" t="s">
        <v>134</v>
      </c>
      <c r="B79" s="206">
        <v>0</v>
      </c>
      <c r="C79" s="8">
        <f t="shared" si="8"/>
        <v>0</v>
      </c>
      <c r="D79" s="9">
        <f t="shared" si="12"/>
        <v>0</v>
      </c>
      <c r="E79" s="65"/>
      <c r="F79" s="98"/>
      <c r="G79" s="78" t="s">
        <v>152</v>
      </c>
      <c r="H79" s="96">
        <f t="shared" si="14"/>
        <v>0</v>
      </c>
      <c r="I79" s="84" t="s">
        <v>228</v>
      </c>
      <c r="J79" s="31">
        <f t="shared" si="1"/>
        <v>0</v>
      </c>
      <c r="K79" s="32">
        <f t="shared" si="2"/>
        <v>0</v>
      </c>
      <c r="L79" s="31">
        <f t="shared" si="3"/>
        <v>0</v>
      </c>
      <c r="M79" s="56"/>
      <c r="N79" s="57"/>
      <c r="O79" s="57"/>
      <c r="P79" s="57"/>
      <c r="Q79" s="57"/>
      <c r="R79" s="57"/>
      <c r="S79" s="57">
        <f>L79</f>
        <v>0</v>
      </c>
      <c r="T79" s="57"/>
      <c r="U79" s="57"/>
      <c r="V79" s="57"/>
      <c r="W79" s="57"/>
      <c r="X79" s="57"/>
      <c r="Y79" s="57"/>
      <c r="Z79" s="57"/>
      <c r="AA79" s="57"/>
      <c r="AB79" s="57"/>
      <c r="AC79" s="57"/>
      <c r="AD79" s="57"/>
      <c r="AE79" s="57"/>
      <c r="AF79" s="57"/>
      <c r="AG79" s="57"/>
      <c r="AH79" s="57"/>
      <c r="AI79" s="57"/>
      <c r="AJ79" s="57"/>
      <c r="AK79" s="57"/>
      <c r="AL79" s="57"/>
      <c r="AM79" s="57"/>
      <c r="AN79" s="57"/>
      <c r="AO79" s="58"/>
      <c r="AP79" s="5">
        <f t="shared" si="4"/>
        <v>0</v>
      </c>
    </row>
    <row r="80" spans="1:42" s="3" customFormat="1" ht="14">
      <c r="A80" s="98" t="s">
        <v>135</v>
      </c>
      <c r="B80" s="206">
        <v>0</v>
      </c>
      <c r="C80" s="8">
        <f t="shared" si="8"/>
        <v>0</v>
      </c>
      <c r="D80" s="9">
        <f t="shared" si="12"/>
        <v>0</v>
      </c>
      <c r="E80" s="65"/>
      <c r="F80" s="98"/>
      <c r="G80" s="78" t="s">
        <v>154</v>
      </c>
      <c r="H80" s="96">
        <f>B99</f>
        <v>0</v>
      </c>
      <c r="I80" s="84" t="s">
        <v>228</v>
      </c>
      <c r="J80" s="31">
        <f t="shared" si="1"/>
        <v>0</v>
      </c>
      <c r="K80" s="32">
        <f t="shared" si="2"/>
        <v>0</v>
      </c>
      <c r="L80" s="31">
        <f t="shared" si="3"/>
        <v>0</v>
      </c>
      <c r="M80" s="56"/>
      <c r="N80" s="57">
        <f>L80</f>
        <v>0</v>
      </c>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8"/>
      <c r="AP80" s="5">
        <f t="shared" si="4"/>
        <v>0</v>
      </c>
    </row>
    <row r="81" spans="1:42" s="3" customFormat="1" ht="14">
      <c r="A81" s="98" t="s">
        <v>136</v>
      </c>
      <c r="B81" s="206">
        <v>0</v>
      </c>
      <c r="C81" s="8">
        <f t="shared" si="8"/>
        <v>0</v>
      </c>
      <c r="D81" s="9">
        <f t="shared" si="12"/>
        <v>0</v>
      </c>
      <c r="E81" s="65"/>
      <c r="F81" s="98"/>
      <c r="G81" s="78" t="s">
        <v>217</v>
      </c>
      <c r="H81" s="96">
        <v>0</v>
      </c>
      <c r="I81" s="84" t="s">
        <v>228</v>
      </c>
      <c r="J81" s="31">
        <f t="shared" si="1"/>
        <v>0</v>
      </c>
      <c r="K81" s="32">
        <f t="shared" si="2"/>
        <v>0</v>
      </c>
      <c r="L81" s="31">
        <f t="shared" si="3"/>
        <v>0</v>
      </c>
      <c r="M81" s="56"/>
      <c r="N81" s="57">
        <f>L81</f>
        <v>0</v>
      </c>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8"/>
      <c r="AP81" s="5">
        <f t="shared" si="4"/>
        <v>0</v>
      </c>
    </row>
    <row r="82" spans="1:42" s="3" customFormat="1" ht="14">
      <c r="A82" s="98" t="s">
        <v>137</v>
      </c>
      <c r="B82" s="206">
        <v>0</v>
      </c>
      <c r="C82" s="8">
        <f t="shared" si="8"/>
        <v>0</v>
      </c>
      <c r="D82" s="9">
        <f t="shared" si="12"/>
        <v>0</v>
      </c>
      <c r="E82" s="65"/>
      <c r="F82" s="98"/>
      <c r="G82" s="78" t="s">
        <v>220</v>
      </c>
      <c r="H82" s="96">
        <v>0</v>
      </c>
      <c r="I82" s="84" t="s">
        <v>228</v>
      </c>
      <c r="J82" s="31">
        <f t="shared" ref="J82:J91" si="15">H82</f>
        <v>0</v>
      </c>
      <c r="K82" s="32">
        <f t="shared" ref="K82:K91" si="16">J82/11</f>
        <v>0</v>
      </c>
      <c r="L82" s="31">
        <f t="shared" ref="L82:L91" si="17">J82-K82</f>
        <v>0</v>
      </c>
      <c r="M82" s="56"/>
      <c r="N82" s="57">
        <f>L82</f>
        <v>0</v>
      </c>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8"/>
      <c r="AP82" s="5">
        <f t="shared" si="4"/>
        <v>0</v>
      </c>
    </row>
    <row r="83" spans="1:42" s="3" customFormat="1" ht="14">
      <c r="A83" s="98" t="s">
        <v>138</v>
      </c>
      <c r="B83" s="206">
        <v>0</v>
      </c>
      <c r="C83" s="8">
        <f t="shared" si="8"/>
        <v>0</v>
      </c>
      <c r="D83" s="9">
        <f t="shared" si="12"/>
        <v>0</v>
      </c>
      <c r="E83" s="65"/>
      <c r="F83" s="98"/>
      <c r="G83" s="78" t="s">
        <v>159</v>
      </c>
      <c r="H83" s="96">
        <f>B104</f>
        <v>0</v>
      </c>
      <c r="I83" s="84" t="s">
        <v>228</v>
      </c>
      <c r="J83" s="31">
        <f t="shared" si="15"/>
        <v>0</v>
      </c>
      <c r="K83" s="32">
        <f t="shared" si="16"/>
        <v>0</v>
      </c>
      <c r="L83" s="31">
        <f t="shared" si="17"/>
        <v>0</v>
      </c>
      <c r="M83" s="56"/>
      <c r="N83" s="57"/>
      <c r="O83" s="57"/>
      <c r="P83" s="57">
        <f>L83</f>
        <v>0</v>
      </c>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8"/>
      <c r="AP83" s="5">
        <f t="shared" ref="AP83:AP192" si="18">IF(H83&gt;0,L83-SUM(N83:AO83),IF(H83&gt;0,L83-SUM(N83:AO83),0))</f>
        <v>0</v>
      </c>
    </row>
    <row r="84" spans="1:42" s="3" customFormat="1" ht="14">
      <c r="A84" s="98" t="s">
        <v>139</v>
      </c>
      <c r="B84" s="206">
        <v>0</v>
      </c>
      <c r="C84" s="8">
        <f t="shared" si="8"/>
        <v>0</v>
      </c>
      <c r="D84" s="9">
        <f t="shared" si="12"/>
        <v>0</v>
      </c>
      <c r="E84" s="65"/>
      <c r="F84" s="98"/>
      <c r="G84" s="78" t="s">
        <v>218</v>
      </c>
      <c r="H84" s="96">
        <f t="shared" ref="H84:H86" si="19">B105</f>
        <v>0</v>
      </c>
      <c r="I84" s="84" t="s">
        <v>228</v>
      </c>
      <c r="J84" s="31">
        <f t="shared" si="15"/>
        <v>0</v>
      </c>
      <c r="K84" s="32">
        <f t="shared" si="16"/>
        <v>0</v>
      </c>
      <c r="L84" s="31">
        <f t="shared" si="17"/>
        <v>0</v>
      </c>
      <c r="M84" s="56"/>
      <c r="N84" s="57"/>
      <c r="O84" s="57"/>
      <c r="P84" s="57"/>
      <c r="Q84" s="57"/>
      <c r="R84" s="57">
        <f>L84</f>
        <v>0</v>
      </c>
      <c r="S84" s="57"/>
      <c r="T84" s="57"/>
      <c r="U84" s="57"/>
      <c r="V84" s="57"/>
      <c r="W84" s="57"/>
      <c r="X84" s="57"/>
      <c r="Y84" s="57"/>
      <c r="Z84" s="57"/>
      <c r="AA84" s="57"/>
      <c r="AB84" s="57"/>
      <c r="AC84" s="57"/>
      <c r="AD84" s="57"/>
      <c r="AE84" s="57"/>
      <c r="AF84" s="57"/>
      <c r="AG84" s="57"/>
      <c r="AH84" s="57"/>
      <c r="AI84" s="57"/>
      <c r="AJ84" s="57"/>
      <c r="AK84" s="57"/>
      <c r="AL84" s="57"/>
      <c r="AM84" s="57"/>
      <c r="AN84" s="57"/>
      <c r="AO84" s="58"/>
      <c r="AP84" s="5">
        <f t="shared" si="18"/>
        <v>0</v>
      </c>
    </row>
    <row r="85" spans="1:42" s="3" customFormat="1" ht="14">
      <c r="A85" s="98" t="s">
        <v>140</v>
      </c>
      <c r="B85" s="206">
        <v>0</v>
      </c>
      <c r="C85" s="8">
        <f t="shared" si="8"/>
        <v>0</v>
      </c>
      <c r="D85" s="9">
        <f t="shared" si="12"/>
        <v>0</v>
      </c>
      <c r="E85" s="65"/>
      <c r="F85" s="98"/>
      <c r="G85" s="78" t="s">
        <v>161</v>
      </c>
      <c r="H85" s="96">
        <f t="shared" si="19"/>
        <v>0</v>
      </c>
      <c r="I85" s="84" t="s">
        <v>228</v>
      </c>
      <c r="J85" s="31">
        <f t="shared" si="15"/>
        <v>0</v>
      </c>
      <c r="K85" s="32">
        <f t="shared" si="16"/>
        <v>0</v>
      </c>
      <c r="L85" s="31">
        <f t="shared" si="17"/>
        <v>0</v>
      </c>
      <c r="M85" s="56"/>
      <c r="N85" s="57">
        <f>L85</f>
        <v>0</v>
      </c>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8"/>
      <c r="AP85" s="5">
        <f t="shared" si="18"/>
        <v>0</v>
      </c>
    </row>
    <row r="86" spans="1:42" s="3" customFormat="1" ht="14">
      <c r="A86" s="98" t="s">
        <v>141</v>
      </c>
      <c r="B86" s="206">
        <v>0</v>
      </c>
      <c r="C86" s="8">
        <f t="shared" si="8"/>
        <v>0</v>
      </c>
      <c r="D86" s="9">
        <f t="shared" si="12"/>
        <v>0</v>
      </c>
      <c r="E86" s="65"/>
      <c r="F86" s="98"/>
      <c r="G86" s="78" t="s">
        <v>162</v>
      </c>
      <c r="H86" s="96">
        <f t="shared" si="19"/>
        <v>0</v>
      </c>
      <c r="I86" s="84" t="s">
        <v>228</v>
      </c>
      <c r="J86" s="31">
        <f t="shared" si="15"/>
        <v>0</v>
      </c>
      <c r="K86" s="32">
        <f t="shared" si="16"/>
        <v>0</v>
      </c>
      <c r="L86" s="31">
        <f t="shared" si="17"/>
        <v>0</v>
      </c>
      <c r="M86" s="56"/>
      <c r="N86" s="57"/>
      <c r="O86" s="57"/>
      <c r="P86" s="57"/>
      <c r="Q86" s="57"/>
      <c r="R86" s="57"/>
      <c r="S86" s="57">
        <f>L86</f>
        <v>0</v>
      </c>
      <c r="T86" s="57"/>
      <c r="U86" s="57"/>
      <c r="V86" s="57"/>
      <c r="W86" s="57"/>
      <c r="X86" s="57"/>
      <c r="Y86" s="57"/>
      <c r="Z86" s="57"/>
      <c r="AA86" s="57"/>
      <c r="AB86" s="57"/>
      <c r="AC86" s="57"/>
      <c r="AD86" s="57"/>
      <c r="AE86" s="57"/>
      <c r="AF86" s="57"/>
      <c r="AG86" s="57"/>
      <c r="AH86" s="57"/>
      <c r="AI86" s="57"/>
      <c r="AJ86" s="57"/>
      <c r="AK86" s="57"/>
      <c r="AL86" s="57"/>
      <c r="AM86" s="57"/>
      <c r="AN86" s="57"/>
      <c r="AO86" s="58"/>
      <c r="AP86" s="5">
        <f t="shared" si="18"/>
        <v>0</v>
      </c>
    </row>
    <row r="87" spans="1:42" s="3" customFormat="1" ht="14">
      <c r="A87" s="98" t="s">
        <v>142</v>
      </c>
      <c r="B87" s="206">
        <v>0</v>
      </c>
      <c r="C87" s="8">
        <f t="shared" si="8"/>
        <v>0</v>
      </c>
      <c r="D87" s="9">
        <f t="shared" si="12"/>
        <v>0</v>
      </c>
      <c r="E87" s="65"/>
      <c r="F87" s="98"/>
      <c r="G87" s="78" t="s">
        <v>164</v>
      </c>
      <c r="H87" s="96">
        <f>B109</f>
        <v>0</v>
      </c>
      <c r="I87" s="84" t="s">
        <v>228</v>
      </c>
      <c r="J87" s="31">
        <f t="shared" si="15"/>
        <v>0</v>
      </c>
      <c r="K87" s="32">
        <f t="shared" si="16"/>
        <v>0</v>
      </c>
      <c r="L87" s="31">
        <f t="shared" si="17"/>
        <v>0</v>
      </c>
      <c r="M87" s="56"/>
      <c r="N87" s="57">
        <f>L87</f>
        <v>0</v>
      </c>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8"/>
      <c r="AP87" s="5">
        <f t="shared" si="18"/>
        <v>0</v>
      </c>
    </row>
    <row r="88" spans="1:42" s="3" customFormat="1" ht="14">
      <c r="A88" s="98" t="s">
        <v>143</v>
      </c>
      <c r="B88" s="206">
        <v>0</v>
      </c>
      <c r="C88" s="8">
        <f t="shared" si="8"/>
        <v>0</v>
      </c>
      <c r="D88" s="9">
        <f t="shared" si="12"/>
        <v>0</v>
      </c>
      <c r="E88" s="65"/>
      <c r="F88" s="98"/>
      <c r="G88" s="78" t="s">
        <v>219</v>
      </c>
      <c r="H88" s="96">
        <v>0</v>
      </c>
      <c r="I88" s="84" t="s">
        <v>228</v>
      </c>
      <c r="J88" s="31">
        <f t="shared" si="15"/>
        <v>0</v>
      </c>
      <c r="K88" s="32">
        <f t="shared" si="16"/>
        <v>0</v>
      </c>
      <c r="L88" s="31">
        <f t="shared" si="17"/>
        <v>0</v>
      </c>
      <c r="M88" s="56"/>
      <c r="N88" s="57">
        <f>L88</f>
        <v>0</v>
      </c>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8"/>
      <c r="AP88" s="5">
        <f t="shared" si="18"/>
        <v>0</v>
      </c>
    </row>
    <row r="89" spans="1:42" s="3" customFormat="1" ht="14">
      <c r="A89" s="98" t="s">
        <v>144</v>
      </c>
      <c r="B89" s="206">
        <v>0</v>
      </c>
      <c r="C89" s="8">
        <f t="shared" si="8"/>
        <v>0</v>
      </c>
      <c r="D89" s="9">
        <f t="shared" si="12"/>
        <v>0</v>
      </c>
      <c r="E89" s="65"/>
      <c r="F89" s="98"/>
      <c r="G89" s="78" t="s">
        <v>221</v>
      </c>
      <c r="H89" s="96">
        <v>0</v>
      </c>
      <c r="I89" s="84" t="s">
        <v>228</v>
      </c>
      <c r="J89" s="31">
        <f t="shared" si="15"/>
        <v>0</v>
      </c>
      <c r="K89" s="32">
        <f t="shared" si="16"/>
        <v>0</v>
      </c>
      <c r="L89" s="31">
        <f t="shared" si="17"/>
        <v>0</v>
      </c>
      <c r="M89" s="56"/>
      <c r="N89" s="57">
        <f>L89</f>
        <v>0</v>
      </c>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8"/>
      <c r="AP89" s="5">
        <f t="shared" si="18"/>
        <v>0</v>
      </c>
    </row>
    <row r="90" spans="1:42" s="3" customFormat="1" ht="14">
      <c r="A90" s="98" t="s">
        <v>145</v>
      </c>
      <c r="B90" s="206">
        <v>0</v>
      </c>
      <c r="C90" s="8">
        <f t="shared" si="8"/>
        <v>0</v>
      </c>
      <c r="D90" s="9">
        <f t="shared" si="12"/>
        <v>0</v>
      </c>
      <c r="E90" s="65"/>
      <c r="F90" s="98"/>
      <c r="G90" s="78" t="s">
        <v>222</v>
      </c>
      <c r="H90" s="96">
        <v>0</v>
      </c>
      <c r="I90" s="84" t="s">
        <v>228</v>
      </c>
      <c r="J90" s="31">
        <f t="shared" si="15"/>
        <v>0</v>
      </c>
      <c r="K90" s="32">
        <f t="shared" si="16"/>
        <v>0</v>
      </c>
      <c r="L90" s="31">
        <f t="shared" si="17"/>
        <v>0</v>
      </c>
      <c r="M90" s="56"/>
      <c r="N90" s="57">
        <f>L90</f>
        <v>0</v>
      </c>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8"/>
      <c r="AP90" s="5">
        <f t="shared" si="18"/>
        <v>0</v>
      </c>
    </row>
    <row r="91" spans="1:42" s="3" customFormat="1" ht="14">
      <c r="A91" s="98" t="s">
        <v>146</v>
      </c>
      <c r="B91" s="206">
        <v>0</v>
      </c>
      <c r="C91" s="8">
        <f t="shared" si="8"/>
        <v>0</v>
      </c>
      <c r="D91" s="9">
        <f t="shared" si="12"/>
        <v>0</v>
      </c>
      <c r="E91" s="65"/>
      <c r="F91" s="98"/>
      <c r="G91" s="78" t="s">
        <v>223</v>
      </c>
      <c r="H91" s="96">
        <v>0</v>
      </c>
      <c r="I91" s="84" t="s">
        <v>228</v>
      </c>
      <c r="J91" s="31">
        <f t="shared" si="15"/>
        <v>0</v>
      </c>
      <c r="K91" s="32">
        <f t="shared" si="16"/>
        <v>0</v>
      </c>
      <c r="L91" s="31">
        <f t="shared" si="17"/>
        <v>0</v>
      </c>
      <c r="M91" s="56"/>
      <c r="N91" s="57">
        <f>L91</f>
        <v>0</v>
      </c>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8"/>
      <c r="AP91" s="5">
        <f t="shared" si="18"/>
        <v>0</v>
      </c>
    </row>
    <row r="92" spans="1:42" s="3" customFormat="1" ht="14">
      <c r="A92" s="98" t="s">
        <v>147</v>
      </c>
      <c r="B92" s="206">
        <v>0</v>
      </c>
      <c r="C92" s="8">
        <f t="shared" si="8"/>
        <v>0</v>
      </c>
      <c r="D92" s="9">
        <f t="shared" si="12"/>
        <v>0</v>
      </c>
      <c r="E92" s="65"/>
      <c r="F92" s="100"/>
      <c r="G92" s="101"/>
      <c r="H92" s="74"/>
      <c r="I92" s="102"/>
      <c r="J92" s="74"/>
      <c r="K92" s="79"/>
      <c r="L92" s="74"/>
      <c r="M92" s="74"/>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8"/>
      <c r="AP92" s="5"/>
    </row>
    <row r="93" spans="1:42" s="3" customFormat="1" ht="14">
      <c r="A93" s="98" t="s">
        <v>148</v>
      </c>
      <c r="B93" s="206">
        <v>0</v>
      </c>
      <c r="C93" s="8">
        <f t="shared" ref="C93:C115" si="20">B93/11</f>
        <v>0</v>
      </c>
      <c r="D93" s="9">
        <f t="shared" si="12"/>
        <v>0</v>
      </c>
      <c r="E93" s="65"/>
      <c r="F93" s="103"/>
      <c r="G93" s="104" t="s">
        <v>226</v>
      </c>
      <c r="H93" s="74"/>
      <c r="I93" s="102"/>
      <c r="J93" s="74"/>
      <c r="K93" s="79"/>
      <c r="L93" s="74"/>
      <c r="M93" s="74"/>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8"/>
      <c r="AP93" s="5"/>
    </row>
    <row r="94" spans="1:42" s="3" customFormat="1" ht="14">
      <c r="A94" s="98" t="s">
        <v>149</v>
      </c>
      <c r="B94" s="206">
        <v>0</v>
      </c>
      <c r="C94" s="8">
        <f t="shared" si="20"/>
        <v>0</v>
      </c>
      <c r="D94" s="9">
        <f t="shared" si="12"/>
        <v>0</v>
      </c>
      <c r="E94" s="65"/>
      <c r="F94" s="103"/>
      <c r="G94" s="101"/>
      <c r="H94" s="74"/>
      <c r="I94" s="102"/>
      <c r="J94" s="74"/>
      <c r="K94" s="79"/>
      <c r="L94" s="74"/>
      <c r="M94" s="74"/>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8"/>
      <c r="AP94" s="5"/>
    </row>
    <row r="95" spans="1:42" s="3" customFormat="1" ht="14">
      <c r="A95" s="98" t="s">
        <v>150</v>
      </c>
      <c r="B95" s="206">
        <v>0</v>
      </c>
      <c r="C95" s="8">
        <f t="shared" si="20"/>
        <v>0</v>
      </c>
      <c r="D95" s="9">
        <f t="shared" si="12"/>
        <v>0</v>
      </c>
      <c r="E95" s="65"/>
      <c r="F95" s="105" t="s">
        <v>7</v>
      </c>
      <c r="G95" s="106" t="s">
        <v>8</v>
      </c>
      <c r="H95" s="92" t="s">
        <v>227</v>
      </c>
      <c r="I95" s="106" t="s">
        <v>11</v>
      </c>
      <c r="J95" s="92" t="s">
        <v>17</v>
      </c>
      <c r="K95" s="93" t="s">
        <v>48</v>
      </c>
      <c r="L95" s="92" t="s">
        <v>18</v>
      </c>
      <c r="M95" s="56"/>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8"/>
      <c r="AP95" s="5"/>
    </row>
    <row r="96" spans="1:42" s="3" customFormat="1" ht="14">
      <c r="A96" s="98" t="s">
        <v>151</v>
      </c>
      <c r="B96" s="206">
        <v>0</v>
      </c>
      <c r="C96" s="8">
        <f t="shared" si="20"/>
        <v>0</v>
      </c>
      <c r="D96" s="9">
        <f t="shared" si="12"/>
        <v>0</v>
      </c>
      <c r="E96" s="65"/>
      <c r="F96" s="207"/>
      <c r="G96" s="208"/>
      <c r="H96" s="209">
        <v>0</v>
      </c>
      <c r="I96" s="210"/>
      <c r="J96" s="109" t="str">
        <f>IF(I96="Motor Vehicle Expenses (GST)",H96*$L$3,IF(I96="Motor Vehicle Expenses (Non-GST)",H96*$L$3,IF(I96="Mobile Phone",H96*$L$4,IF(I96="Internet",H96*$L$5,IF(I96="","Enter Category",H96)))))</f>
        <v>Enter Category</v>
      </c>
      <c r="K96" s="110" t="str">
        <f>IF(I96="Other Non-GST Expenses",0,IF(I96="Motor Vehicle Expenses (Non-GST)",0,IF(I96="","Enter Category",J96/11)))</f>
        <v>Enter Category</v>
      </c>
      <c r="L96" s="109" t="str">
        <f t="shared" ref="L96:L159" si="21">IF(I96="","Enter Category",ROUND(J96-K96,2))</f>
        <v>Enter Category</v>
      </c>
      <c r="M96" s="56"/>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8"/>
      <c r="AP96" s="5">
        <f t="shared" si="18"/>
        <v>0</v>
      </c>
    </row>
    <row r="97" spans="1:42" s="3" customFormat="1" ht="14">
      <c r="A97" s="98" t="s">
        <v>152</v>
      </c>
      <c r="B97" s="206">
        <v>0</v>
      </c>
      <c r="C97" s="8">
        <f t="shared" si="20"/>
        <v>0</v>
      </c>
      <c r="D97" s="9">
        <f t="shared" si="12"/>
        <v>0</v>
      </c>
      <c r="E97" s="65"/>
      <c r="F97" s="211">
        <v>43647</v>
      </c>
      <c r="G97" s="212" t="s">
        <v>731</v>
      </c>
      <c r="H97" s="213">
        <v>58.77</v>
      </c>
      <c r="I97" s="210" t="s">
        <v>44</v>
      </c>
      <c r="J97" s="109">
        <f t="shared" ref="J97:J160" si="22">IF(I97="Motor Vehicle Expenses (GST)",H97*$L$3,IF(I97="Motor Vehicle Expenses (Non-GST)",H97*$L$3,IF(I97="Mobile Phone",H97*$L$4,IF(I97="Internet",H97*$L$5,IF(I97="","Enter Category",H97)))))</f>
        <v>49.954500000000003</v>
      </c>
      <c r="K97" s="110">
        <f t="shared" ref="K97:K160" si="23">IF(I97="Other Non-GST Expenses",0,IF(I97="Motor Vehicle Expenses (Non-GST)",0,IF(I97="","Enter Category",J97/11)))</f>
        <v>4.5413181818181823</v>
      </c>
      <c r="L97" s="109">
        <f t="shared" si="21"/>
        <v>45.41</v>
      </c>
      <c r="M97" s="56"/>
      <c r="N97" s="57"/>
      <c r="O97" s="57"/>
      <c r="P97" s="57"/>
      <c r="Q97" s="57"/>
      <c r="R97" s="57"/>
      <c r="S97" s="57"/>
      <c r="T97" s="57">
        <f>L97</f>
        <v>45.41</v>
      </c>
      <c r="U97" s="57"/>
      <c r="V97" s="57"/>
      <c r="W97" s="57"/>
      <c r="X97" s="57"/>
      <c r="Y97" s="57"/>
      <c r="Z97" s="57"/>
      <c r="AA97" s="57"/>
      <c r="AB97" s="57"/>
      <c r="AC97" s="57"/>
      <c r="AD97" s="57"/>
      <c r="AE97" s="57"/>
      <c r="AF97" s="57"/>
      <c r="AG97" s="57"/>
      <c r="AH97" s="57"/>
      <c r="AI97" s="57"/>
      <c r="AJ97" s="57"/>
      <c r="AK97" s="57"/>
      <c r="AL97" s="57"/>
      <c r="AM97" s="57"/>
      <c r="AN97" s="57"/>
      <c r="AO97" s="58"/>
      <c r="AP97" s="5">
        <f t="shared" si="18"/>
        <v>0</v>
      </c>
    </row>
    <row r="98" spans="1:42" s="3" customFormat="1" ht="14">
      <c r="A98" s="98" t="s">
        <v>153</v>
      </c>
      <c r="B98" s="206">
        <v>0</v>
      </c>
      <c r="C98" s="8">
        <f t="shared" si="20"/>
        <v>0</v>
      </c>
      <c r="D98" s="9">
        <f t="shared" si="12"/>
        <v>0</v>
      </c>
      <c r="E98" s="65"/>
      <c r="F98" s="211">
        <v>43647</v>
      </c>
      <c r="G98" s="212" t="s">
        <v>741</v>
      </c>
      <c r="H98" s="213">
        <v>325</v>
      </c>
      <c r="I98" s="210" t="s">
        <v>44</v>
      </c>
      <c r="J98" s="109">
        <f t="shared" si="22"/>
        <v>276.25</v>
      </c>
      <c r="K98" s="110">
        <f t="shared" si="23"/>
        <v>25.113636363636363</v>
      </c>
      <c r="L98" s="109">
        <f t="shared" si="21"/>
        <v>251.14</v>
      </c>
      <c r="M98" s="56"/>
      <c r="N98" s="57"/>
      <c r="O98" s="57"/>
      <c r="P98" s="57"/>
      <c r="Q98" s="57"/>
      <c r="R98" s="57"/>
      <c r="S98" s="57"/>
      <c r="T98" s="57"/>
      <c r="U98" s="57"/>
      <c r="V98" s="57"/>
      <c r="W98" s="57">
        <f>L98</f>
        <v>251.14</v>
      </c>
      <c r="X98" s="57"/>
      <c r="Y98" s="57"/>
      <c r="Z98" s="57"/>
      <c r="AA98" s="57"/>
      <c r="AB98" s="57"/>
      <c r="AC98" s="57"/>
      <c r="AD98" s="57"/>
      <c r="AE98" s="57"/>
      <c r="AF98" s="57"/>
      <c r="AG98" s="57"/>
      <c r="AH98" s="57"/>
      <c r="AI98" s="57"/>
      <c r="AJ98" s="57"/>
      <c r="AK98" s="57"/>
      <c r="AL98" s="57"/>
      <c r="AM98" s="57"/>
      <c r="AN98" s="57"/>
      <c r="AO98" s="58"/>
      <c r="AP98" s="5">
        <f t="shared" si="18"/>
        <v>0</v>
      </c>
    </row>
    <row r="99" spans="1:42" s="3" customFormat="1" ht="14">
      <c r="A99" s="98" t="s">
        <v>154</v>
      </c>
      <c r="B99" s="206">
        <v>0</v>
      </c>
      <c r="C99" s="8">
        <f t="shared" si="20"/>
        <v>0</v>
      </c>
      <c r="D99" s="9">
        <f t="shared" si="12"/>
        <v>0</v>
      </c>
      <c r="E99" s="65"/>
      <c r="F99" s="211">
        <v>43649</v>
      </c>
      <c r="G99" s="212" t="s">
        <v>731</v>
      </c>
      <c r="H99" s="213">
        <v>67.52</v>
      </c>
      <c r="I99" s="210" t="s">
        <v>44</v>
      </c>
      <c r="J99" s="109">
        <f t="shared" si="22"/>
        <v>57.391999999999996</v>
      </c>
      <c r="K99" s="110">
        <f t="shared" si="23"/>
        <v>5.2174545454545447</v>
      </c>
      <c r="L99" s="109">
        <f t="shared" si="21"/>
        <v>52.17</v>
      </c>
      <c r="M99" s="56"/>
      <c r="N99" s="57"/>
      <c r="O99" s="57"/>
      <c r="P99" s="57"/>
      <c r="Q99" s="57"/>
      <c r="R99" s="57"/>
      <c r="S99" s="57"/>
      <c r="T99" s="57">
        <f>L99</f>
        <v>52.17</v>
      </c>
      <c r="U99" s="57"/>
      <c r="V99" s="57"/>
      <c r="W99" s="57"/>
      <c r="X99" s="57"/>
      <c r="Y99" s="57"/>
      <c r="Z99" s="57"/>
      <c r="AA99" s="57"/>
      <c r="AB99" s="57"/>
      <c r="AC99" s="57"/>
      <c r="AD99" s="57"/>
      <c r="AE99" s="57"/>
      <c r="AF99" s="57"/>
      <c r="AG99" s="57"/>
      <c r="AH99" s="57"/>
      <c r="AI99" s="57"/>
      <c r="AJ99" s="57"/>
      <c r="AK99" s="57"/>
      <c r="AL99" s="57"/>
      <c r="AM99" s="57"/>
      <c r="AN99" s="57"/>
      <c r="AO99" s="58"/>
      <c r="AP99" s="5">
        <f t="shared" si="18"/>
        <v>0</v>
      </c>
    </row>
    <row r="100" spans="1:42" s="3" customFormat="1" ht="14">
      <c r="A100" s="98" t="s">
        <v>155</v>
      </c>
      <c r="B100" s="206">
        <v>0</v>
      </c>
      <c r="C100" s="8">
        <f t="shared" si="20"/>
        <v>0</v>
      </c>
      <c r="D100" s="9">
        <f t="shared" si="12"/>
        <v>0</v>
      </c>
      <c r="E100" s="65"/>
      <c r="F100" s="211">
        <v>43649</v>
      </c>
      <c r="G100" s="212" t="s">
        <v>735</v>
      </c>
      <c r="H100" s="213">
        <v>8</v>
      </c>
      <c r="I100" s="210" t="s">
        <v>16</v>
      </c>
      <c r="J100" s="109">
        <f t="shared" si="22"/>
        <v>8</v>
      </c>
      <c r="K100" s="110">
        <f t="shared" si="23"/>
        <v>0</v>
      </c>
      <c r="L100" s="109">
        <f t="shared" si="21"/>
        <v>8</v>
      </c>
      <c r="M100" s="56"/>
      <c r="N100" s="57"/>
      <c r="O100" s="57"/>
      <c r="P100" s="57"/>
      <c r="Q100" s="57"/>
      <c r="R100" s="57"/>
      <c r="S100" s="57"/>
      <c r="T100" s="57"/>
      <c r="U100" s="57"/>
      <c r="V100" s="57"/>
      <c r="W100" s="57"/>
      <c r="X100" s="57"/>
      <c r="Y100" s="57"/>
      <c r="Z100" s="57"/>
      <c r="AA100" s="57"/>
      <c r="AB100" s="57"/>
      <c r="AC100" s="57"/>
      <c r="AD100" s="57"/>
      <c r="AE100" s="57"/>
      <c r="AF100" s="57"/>
      <c r="AG100" s="57"/>
      <c r="AH100" s="57"/>
      <c r="AI100" s="57">
        <f>L100</f>
        <v>8</v>
      </c>
      <c r="AJ100" s="57"/>
      <c r="AK100" s="57"/>
      <c r="AL100" s="57"/>
      <c r="AM100" s="57"/>
      <c r="AN100" s="57"/>
      <c r="AO100" s="58"/>
      <c r="AP100" s="5">
        <f t="shared" si="18"/>
        <v>0</v>
      </c>
    </row>
    <row r="101" spans="1:42" s="3" customFormat="1" ht="14">
      <c r="A101" s="98" t="s">
        <v>156</v>
      </c>
      <c r="B101" s="206">
        <v>0</v>
      </c>
      <c r="C101" s="8">
        <f t="shared" si="20"/>
        <v>0</v>
      </c>
      <c r="D101" s="9">
        <f t="shared" si="12"/>
        <v>0</v>
      </c>
      <c r="E101" s="65"/>
      <c r="F101" s="211">
        <v>43652</v>
      </c>
      <c r="G101" s="212" t="s">
        <v>731</v>
      </c>
      <c r="H101" s="213">
        <v>61.08</v>
      </c>
      <c r="I101" s="210" t="s">
        <v>44</v>
      </c>
      <c r="J101" s="109">
        <f t="shared" si="22"/>
        <v>51.917999999999999</v>
      </c>
      <c r="K101" s="110">
        <f t="shared" si="23"/>
        <v>4.7198181818181819</v>
      </c>
      <c r="L101" s="109">
        <f t="shared" si="21"/>
        <v>47.2</v>
      </c>
      <c r="M101" s="56"/>
      <c r="N101" s="57"/>
      <c r="O101" s="57"/>
      <c r="P101" s="57"/>
      <c r="Q101" s="57"/>
      <c r="R101" s="57"/>
      <c r="S101" s="57"/>
      <c r="T101" s="57">
        <f>L101</f>
        <v>47.2</v>
      </c>
      <c r="U101" s="57"/>
      <c r="V101" s="57"/>
      <c r="W101" s="57"/>
      <c r="X101" s="57"/>
      <c r="Y101" s="57"/>
      <c r="Z101" s="57"/>
      <c r="AA101" s="57"/>
      <c r="AB101" s="57"/>
      <c r="AC101" s="57"/>
      <c r="AD101" s="57"/>
      <c r="AE101" s="57"/>
      <c r="AF101" s="57"/>
      <c r="AG101" s="57"/>
      <c r="AH101" s="57"/>
      <c r="AI101" s="57"/>
      <c r="AJ101" s="57"/>
      <c r="AK101" s="57"/>
      <c r="AL101" s="57"/>
      <c r="AM101" s="57"/>
      <c r="AN101" s="57"/>
      <c r="AO101" s="58"/>
      <c r="AP101" s="5">
        <f t="shared" si="18"/>
        <v>0</v>
      </c>
    </row>
    <row r="102" spans="1:42" s="3" customFormat="1" ht="14">
      <c r="A102" s="98" t="s">
        <v>157</v>
      </c>
      <c r="B102" s="206">
        <v>0</v>
      </c>
      <c r="C102" s="8">
        <f t="shared" si="20"/>
        <v>0</v>
      </c>
      <c r="D102" s="9">
        <f t="shared" si="12"/>
        <v>0</v>
      </c>
      <c r="E102" s="65"/>
      <c r="F102" s="211">
        <v>43653</v>
      </c>
      <c r="G102" s="212" t="s">
        <v>732</v>
      </c>
      <c r="H102" s="213">
        <v>24.5</v>
      </c>
      <c r="I102" s="210" t="s">
        <v>44</v>
      </c>
      <c r="J102" s="109">
        <f t="shared" si="22"/>
        <v>20.824999999999999</v>
      </c>
      <c r="K102" s="110">
        <f t="shared" si="23"/>
        <v>1.8931818181818181</v>
      </c>
      <c r="L102" s="109">
        <f t="shared" si="21"/>
        <v>18.93</v>
      </c>
      <c r="M102" s="56"/>
      <c r="N102" s="57"/>
      <c r="O102" s="57"/>
      <c r="P102" s="57"/>
      <c r="Q102" s="57"/>
      <c r="R102" s="57"/>
      <c r="S102" s="57"/>
      <c r="T102" s="57"/>
      <c r="U102" s="57"/>
      <c r="V102" s="57"/>
      <c r="W102" s="57"/>
      <c r="X102" s="57"/>
      <c r="Y102" s="57">
        <f>L102</f>
        <v>18.93</v>
      </c>
      <c r="Z102" s="57"/>
      <c r="AA102" s="57"/>
      <c r="AB102" s="57"/>
      <c r="AC102" s="57"/>
      <c r="AD102" s="57"/>
      <c r="AE102" s="57"/>
      <c r="AF102" s="57"/>
      <c r="AG102" s="57"/>
      <c r="AH102" s="57"/>
      <c r="AI102" s="57"/>
      <c r="AJ102" s="57"/>
      <c r="AK102" s="57"/>
      <c r="AL102" s="57"/>
      <c r="AM102" s="57"/>
      <c r="AN102" s="57"/>
      <c r="AO102" s="58"/>
      <c r="AP102" s="5">
        <f t="shared" si="18"/>
        <v>0</v>
      </c>
    </row>
    <row r="103" spans="1:42" s="3" customFormat="1" ht="14">
      <c r="A103" s="98" t="s">
        <v>158</v>
      </c>
      <c r="B103" s="206">
        <v>0</v>
      </c>
      <c r="C103" s="8">
        <f t="shared" si="20"/>
        <v>0</v>
      </c>
      <c r="D103" s="9">
        <f t="shared" si="12"/>
        <v>0</v>
      </c>
      <c r="E103" s="65"/>
      <c r="F103" s="211">
        <v>43656</v>
      </c>
      <c r="G103" s="212" t="s">
        <v>733</v>
      </c>
      <c r="H103" s="213">
        <v>97</v>
      </c>
      <c r="I103" s="210" t="s">
        <v>14</v>
      </c>
      <c r="J103" s="109">
        <f t="shared" si="22"/>
        <v>48.5</v>
      </c>
      <c r="K103" s="110">
        <f t="shared" si="23"/>
        <v>4.4090909090909092</v>
      </c>
      <c r="L103" s="109">
        <f t="shared" si="21"/>
        <v>44.09</v>
      </c>
      <c r="M103" s="56"/>
      <c r="N103" s="57"/>
      <c r="O103" s="57"/>
      <c r="P103" s="57"/>
      <c r="Q103" s="57"/>
      <c r="R103" s="57"/>
      <c r="S103" s="57"/>
      <c r="T103" s="57"/>
      <c r="U103" s="57"/>
      <c r="V103" s="57"/>
      <c r="W103" s="57"/>
      <c r="X103" s="57"/>
      <c r="Y103" s="57"/>
      <c r="Z103" s="57"/>
      <c r="AA103" s="57"/>
      <c r="AB103" s="57"/>
      <c r="AC103" s="57"/>
      <c r="AD103" s="57"/>
      <c r="AE103" s="57"/>
      <c r="AF103" s="57"/>
      <c r="AG103" s="57">
        <f>L103</f>
        <v>44.09</v>
      </c>
      <c r="AH103" s="57"/>
      <c r="AI103" s="57"/>
      <c r="AJ103" s="57"/>
      <c r="AK103" s="57"/>
      <c r="AL103" s="57"/>
      <c r="AM103" s="57"/>
      <c r="AN103" s="57"/>
      <c r="AO103" s="58"/>
      <c r="AP103" s="5">
        <f t="shared" si="18"/>
        <v>0</v>
      </c>
    </row>
    <row r="104" spans="1:42" s="3" customFormat="1" ht="14">
      <c r="A104" s="98" t="s">
        <v>159</v>
      </c>
      <c r="B104" s="206">
        <v>0</v>
      </c>
      <c r="C104" s="8">
        <f t="shared" si="20"/>
        <v>0</v>
      </c>
      <c r="D104" s="9">
        <f t="shared" si="12"/>
        <v>0</v>
      </c>
      <c r="E104" s="65"/>
      <c r="F104" s="211">
        <v>43656</v>
      </c>
      <c r="G104" s="212" t="s">
        <v>731</v>
      </c>
      <c r="H104" s="213">
        <v>70.45</v>
      </c>
      <c r="I104" s="210" t="s">
        <v>44</v>
      </c>
      <c r="J104" s="109">
        <f t="shared" si="22"/>
        <v>59.8825</v>
      </c>
      <c r="K104" s="110">
        <f t="shared" si="23"/>
        <v>5.4438636363636368</v>
      </c>
      <c r="L104" s="109">
        <f t="shared" si="21"/>
        <v>54.44</v>
      </c>
      <c r="M104" s="56"/>
      <c r="N104" s="57"/>
      <c r="O104" s="57"/>
      <c r="P104" s="57"/>
      <c r="Q104" s="57"/>
      <c r="R104" s="57"/>
      <c r="S104" s="57"/>
      <c r="T104" s="57">
        <f>L104</f>
        <v>54.44</v>
      </c>
      <c r="U104" s="57"/>
      <c r="V104" s="57"/>
      <c r="W104" s="57"/>
      <c r="X104" s="57"/>
      <c r="Y104" s="57"/>
      <c r="Z104" s="57"/>
      <c r="AA104" s="57"/>
      <c r="AB104" s="57"/>
      <c r="AC104" s="57"/>
      <c r="AD104" s="57"/>
      <c r="AE104" s="57"/>
      <c r="AF104" s="57"/>
      <c r="AG104" s="57"/>
      <c r="AH104" s="57"/>
      <c r="AI104" s="57"/>
      <c r="AJ104" s="57"/>
      <c r="AK104" s="57"/>
      <c r="AL104" s="57"/>
      <c r="AM104" s="57"/>
      <c r="AN104" s="57"/>
      <c r="AO104" s="58"/>
      <c r="AP104" s="5">
        <f t="shared" si="18"/>
        <v>0</v>
      </c>
    </row>
    <row r="105" spans="1:42" s="3" customFormat="1" ht="14">
      <c r="A105" s="98" t="s">
        <v>160</v>
      </c>
      <c r="B105" s="206">
        <v>0</v>
      </c>
      <c r="C105" s="8">
        <f t="shared" si="20"/>
        <v>0</v>
      </c>
      <c r="D105" s="9">
        <f t="shared" si="12"/>
        <v>0</v>
      </c>
      <c r="E105" s="65"/>
      <c r="F105" s="211">
        <v>43658</v>
      </c>
      <c r="G105" s="212" t="s">
        <v>734</v>
      </c>
      <c r="H105" s="213">
        <v>99</v>
      </c>
      <c r="I105" s="210" t="s">
        <v>15</v>
      </c>
      <c r="J105" s="109">
        <f t="shared" si="22"/>
        <v>99</v>
      </c>
      <c r="K105" s="110">
        <f t="shared" si="23"/>
        <v>9</v>
      </c>
      <c r="L105" s="109">
        <f t="shared" si="21"/>
        <v>90</v>
      </c>
      <c r="M105" s="56"/>
      <c r="N105" s="57"/>
      <c r="O105" s="57"/>
      <c r="P105" s="57"/>
      <c r="Q105" s="57"/>
      <c r="R105" s="57"/>
      <c r="S105" s="57"/>
      <c r="T105" s="57"/>
      <c r="U105" s="57"/>
      <c r="V105" s="57"/>
      <c r="W105" s="57"/>
      <c r="X105" s="57"/>
      <c r="Y105" s="57"/>
      <c r="Z105" s="57"/>
      <c r="AA105" s="57">
        <f>L105</f>
        <v>90</v>
      </c>
      <c r="AB105" s="57"/>
      <c r="AC105" s="57"/>
      <c r="AD105" s="57"/>
      <c r="AE105" s="57"/>
      <c r="AF105" s="57"/>
      <c r="AG105" s="57"/>
      <c r="AH105" s="57"/>
      <c r="AI105" s="57"/>
      <c r="AJ105" s="57"/>
      <c r="AK105" s="57"/>
      <c r="AL105" s="57"/>
      <c r="AM105" s="57"/>
      <c r="AN105" s="57"/>
      <c r="AO105" s="58"/>
      <c r="AP105" s="5">
        <f t="shared" si="18"/>
        <v>0</v>
      </c>
    </row>
    <row r="106" spans="1:42" s="3" customFormat="1" ht="14">
      <c r="A106" s="98" t="s">
        <v>161</v>
      </c>
      <c r="B106" s="206">
        <v>0</v>
      </c>
      <c r="C106" s="8">
        <f t="shared" si="20"/>
        <v>0</v>
      </c>
      <c r="D106" s="9">
        <f t="shared" si="12"/>
        <v>0</v>
      </c>
      <c r="E106" s="65"/>
      <c r="F106" s="211">
        <v>43662</v>
      </c>
      <c r="G106" s="212" t="s">
        <v>736</v>
      </c>
      <c r="H106" s="213">
        <v>173.5</v>
      </c>
      <c r="I106" s="210" t="s">
        <v>44</v>
      </c>
      <c r="J106" s="109">
        <f t="shared" si="22"/>
        <v>147.47499999999999</v>
      </c>
      <c r="K106" s="110">
        <f t="shared" si="23"/>
        <v>13.406818181818181</v>
      </c>
      <c r="L106" s="109">
        <f t="shared" si="21"/>
        <v>134.07</v>
      </c>
      <c r="M106" s="56"/>
      <c r="N106" s="57"/>
      <c r="O106" s="57"/>
      <c r="P106" s="57"/>
      <c r="Q106" s="57"/>
      <c r="R106" s="57"/>
      <c r="S106" s="57"/>
      <c r="T106" s="57"/>
      <c r="U106" s="57"/>
      <c r="V106" s="57">
        <f>L106</f>
        <v>134.07</v>
      </c>
      <c r="W106" s="57"/>
      <c r="X106" s="57"/>
      <c r="Y106" s="57"/>
      <c r="Z106" s="57"/>
      <c r="AA106" s="57"/>
      <c r="AB106" s="57"/>
      <c r="AC106" s="57"/>
      <c r="AD106" s="57"/>
      <c r="AE106" s="57"/>
      <c r="AF106" s="57"/>
      <c r="AG106" s="57"/>
      <c r="AH106" s="57"/>
      <c r="AI106" s="57"/>
      <c r="AJ106" s="57"/>
      <c r="AK106" s="57"/>
      <c r="AL106" s="57"/>
      <c r="AM106" s="57"/>
      <c r="AN106" s="57"/>
      <c r="AO106" s="58"/>
      <c r="AP106" s="5">
        <f t="shared" si="18"/>
        <v>0</v>
      </c>
    </row>
    <row r="107" spans="1:42" s="3" customFormat="1" ht="14">
      <c r="A107" s="98" t="s">
        <v>162</v>
      </c>
      <c r="B107" s="206">
        <v>0</v>
      </c>
      <c r="C107" s="8">
        <f t="shared" si="20"/>
        <v>0</v>
      </c>
      <c r="D107" s="9">
        <f t="shared" si="12"/>
        <v>0</v>
      </c>
      <c r="E107" s="65"/>
      <c r="F107" s="211">
        <v>43662</v>
      </c>
      <c r="G107" s="212" t="s">
        <v>737</v>
      </c>
      <c r="H107" s="213">
        <v>24.95</v>
      </c>
      <c r="I107" s="210" t="s">
        <v>15</v>
      </c>
      <c r="J107" s="109">
        <f t="shared" si="22"/>
        <v>24.95</v>
      </c>
      <c r="K107" s="110">
        <f t="shared" si="23"/>
        <v>2.2681818181818181</v>
      </c>
      <c r="L107" s="109">
        <f t="shared" si="21"/>
        <v>22.68</v>
      </c>
      <c r="M107" s="56"/>
      <c r="N107" s="57"/>
      <c r="O107" s="57"/>
      <c r="P107" s="57"/>
      <c r="Q107" s="57"/>
      <c r="R107" s="57"/>
      <c r="S107" s="57"/>
      <c r="T107" s="57"/>
      <c r="U107" s="57"/>
      <c r="V107" s="57"/>
      <c r="W107" s="57"/>
      <c r="X107" s="57"/>
      <c r="Y107" s="57"/>
      <c r="Z107" s="57"/>
      <c r="AA107" s="57"/>
      <c r="AB107" s="57"/>
      <c r="AC107" s="57"/>
      <c r="AD107" s="57"/>
      <c r="AE107" s="57"/>
      <c r="AF107" s="57"/>
      <c r="AG107" s="57">
        <f>L107</f>
        <v>22.68</v>
      </c>
      <c r="AH107" s="57"/>
      <c r="AI107" s="57"/>
      <c r="AJ107" s="57"/>
      <c r="AK107" s="57"/>
      <c r="AL107" s="57"/>
      <c r="AM107" s="57"/>
      <c r="AN107" s="57"/>
      <c r="AO107" s="58"/>
      <c r="AP107" s="5">
        <f t="shared" si="18"/>
        <v>0</v>
      </c>
    </row>
    <row r="108" spans="1:42" s="3" customFormat="1" ht="14">
      <c r="A108" s="98" t="s">
        <v>163</v>
      </c>
      <c r="B108" s="206">
        <v>0</v>
      </c>
      <c r="C108" s="8">
        <f t="shared" si="20"/>
        <v>0</v>
      </c>
      <c r="D108" s="9">
        <f t="shared" si="12"/>
        <v>0</v>
      </c>
      <c r="E108" s="65"/>
      <c r="F108" s="211">
        <v>43663</v>
      </c>
      <c r="G108" s="212" t="s">
        <v>731</v>
      </c>
      <c r="H108" s="213">
        <v>59.41</v>
      </c>
      <c r="I108" s="210" t="s">
        <v>44</v>
      </c>
      <c r="J108" s="109">
        <f t="shared" si="22"/>
        <v>50.498499999999993</v>
      </c>
      <c r="K108" s="110">
        <f t="shared" si="23"/>
        <v>4.5907727272727268</v>
      </c>
      <c r="L108" s="109">
        <f t="shared" si="21"/>
        <v>45.91</v>
      </c>
      <c r="M108" s="56"/>
      <c r="N108" s="57"/>
      <c r="O108" s="57"/>
      <c r="P108" s="57"/>
      <c r="Q108" s="57"/>
      <c r="R108" s="57"/>
      <c r="S108" s="57"/>
      <c r="T108" s="57">
        <f>L108</f>
        <v>45.91</v>
      </c>
      <c r="U108" s="57"/>
      <c r="V108" s="57"/>
      <c r="W108" s="57"/>
      <c r="X108" s="57"/>
      <c r="Y108" s="57"/>
      <c r="Z108" s="57"/>
      <c r="AA108" s="57"/>
      <c r="AB108" s="57"/>
      <c r="AC108" s="57"/>
      <c r="AD108" s="57"/>
      <c r="AE108" s="57"/>
      <c r="AF108" s="57"/>
      <c r="AG108" s="57"/>
      <c r="AH108" s="57"/>
      <c r="AI108" s="57"/>
      <c r="AJ108" s="57"/>
      <c r="AK108" s="57"/>
      <c r="AL108" s="57"/>
      <c r="AM108" s="57"/>
      <c r="AN108" s="57"/>
      <c r="AO108" s="58"/>
      <c r="AP108" s="5">
        <f t="shared" si="18"/>
        <v>0</v>
      </c>
    </row>
    <row r="109" spans="1:42" s="3" customFormat="1" ht="14">
      <c r="A109" s="98" t="s">
        <v>164</v>
      </c>
      <c r="B109" s="206">
        <v>0</v>
      </c>
      <c r="C109" s="8">
        <f t="shared" si="20"/>
        <v>0</v>
      </c>
      <c r="D109" s="9">
        <f t="shared" si="12"/>
        <v>0</v>
      </c>
      <c r="E109" s="65"/>
      <c r="F109" s="211">
        <v>43664</v>
      </c>
      <c r="G109" s="212" t="s">
        <v>57</v>
      </c>
      <c r="H109" s="213">
        <v>8.5</v>
      </c>
      <c r="I109" s="210" t="s">
        <v>15</v>
      </c>
      <c r="J109" s="109">
        <f t="shared" si="22"/>
        <v>8.5</v>
      </c>
      <c r="K109" s="110">
        <f t="shared" si="23"/>
        <v>0.77272727272727271</v>
      </c>
      <c r="L109" s="109">
        <f t="shared" si="21"/>
        <v>7.73</v>
      </c>
      <c r="M109" s="56"/>
      <c r="N109" s="57"/>
      <c r="O109" s="57"/>
      <c r="P109" s="57"/>
      <c r="Q109" s="57"/>
      <c r="R109" s="57"/>
      <c r="S109" s="57"/>
      <c r="T109" s="57"/>
      <c r="U109" s="57"/>
      <c r="V109" s="57"/>
      <c r="W109" s="57"/>
      <c r="X109" s="57"/>
      <c r="Y109" s="57"/>
      <c r="Z109" s="57"/>
      <c r="AA109" s="57"/>
      <c r="AB109" s="57"/>
      <c r="AC109" s="57"/>
      <c r="AD109" s="57"/>
      <c r="AE109" s="57"/>
      <c r="AF109" s="57"/>
      <c r="AG109" s="57"/>
      <c r="AH109" s="57">
        <f>L109</f>
        <v>7.73</v>
      </c>
      <c r="AI109" s="57"/>
      <c r="AJ109" s="57"/>
      <c r="AK109" s="57"/>
      <c r="AL109" s="57"/>
      <c r="AM109" s="57"/>
      <c r="AN109" s="57"/>
      <c r="AO109" s="58"/>
      <c r="AP109" s="5">
        <f t="shared" si="18"/>
        <v>0</v>
      </c>
    </row>
    <row r="110" spans="1:42" s="3" customFormat="1" ht="14">
      <c r="A110" s="98" t="s">
        <v>165</v>
      </c>
      <c r="B110" s="206">
        <v>0</v>
      </c>
      <c r="C110" s="8">
        <f t="shared" si="20"/>
        <v>0</v>
      </c>
      <c r="D110" s="9">
        <f t="shared" si="12"/>
        <v>0</v>
      </c>
      <c r="E110" s="65"/>
      <c r="F110" s="211">
        <v>43666</v>
      </c>
      <c r="G110" s="212" t="s">
        <v>732</v>
      </c>
      <c r="H110" s="213">
        <v>24.5</v>
      </c>
      <c r="I110" s="210" t="s">
        <v>44</v>
      </c>
      <c r="J110" s="109">
        <f t="shared" si="22"/>
        <v>20.824999999999999</v>
      </c>
      <c r="K110" s="110">
        <f t="shared" si="23"/>
        <v>1.8931818181818181</v>
      </c>
      <c r="L110" s="109">
        <f t="shared" si="21"/>
        <v>18.93</v>
      </c>
      <c r="M110" s="56"/>
      <c r="N110" s="57"/>
      <c r="O110" s="57"/>
      <c r="P110" s="57"/>
      <c r="Q110" s="57"/>
      <c r="R110" s="57"/>
      <c r="S110" s="57"/>
      <c r="T110" s="57"/>
      <c r="U110" s="57"/>
      <c r="V110" s="57"/>
      <c r="W110" s="57"/>
      <c r="X110" s="57"/>
      <c r="Y110" s="57">
        <f>L110</f>
        <v>18.93</v>
      </c>
      <c r="Z110" s="57"/>
      <c r="AA110" s="57"/>
      <c r="AB110" s="57"/>
      <c r="AC110" s="57"/>
      <c r="AD110" s="57"/>
      <c r="AE110" s="57"/>
      <c r="AF110" s="57"/>
      <c r="AG110" s="57"/>
      <c r="AH110" s="57"/>
      <c r="AI110" s="57"/>
      <c r="AJ110" s="57"/>
      <c r="AK110" s="57"/>
      <c r="AL110" s="57"/>
      <c r="AM110" s="57"/>
      <c r="AN110" s="57"/>
      <c r="AO110" s="58"/>
      <c r="AP110" s="5">
        <f t="shared" si="18"/>
        <v>0</v>
      </c>
    </row>
    <row r="111" spans="1:42" s="3" customFormat="1" ht="14">
      <c r="A111" s="98" t="s">
        <v>166</v>
      </c>
      <c r="B111" s="206">
        <v>0</v>
      </c>
      <c r="C111" s="8">
        <f t="shared" si="20"/>
        <v>0</v>
      </c>
      <c r="D111" s="9">
        <f t="shared" si="12"/>
        <v>0</v>
      </c>
      <c r="E111" s="65"/>
      <c r="F111" s="211">
        <v>43668</v>
      </c>
      <c r="G111" s="212" t="s">
        <v>738</v>
      </c>
      <c r="H111" s="213">
        <v>9.25</v>
      </c>
      <c r="I111" s="210" t="s">
        <v>15</v>
      </c>
      <c r="J111" s="109">
        <f t="shared" si="22"/>
        <v>9.25</v>
      </c>
      <c r="K111" s="110">
        <f t="shared" si="23"/>
        <v>0.84090909090909094</v>
      </c>
      <c r="L111" s="109">
        <f t="shared" si="21"/>
        <v>8.41</v>
      </c>
      <c r="M111" s="56"/>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f>L111</f>
        <v>8.41</v>
      </c>
      <c r="AK111" s="57"/>
      <c r="AL111" s="57"/>
      <c r="AM111" s="57"/>
      <c r="AN111" s="57"/>
      <c r="AO111" s="58"/>
      <c r="AP111" s="5">
        <f t="shared" si="18"/>
        <v>0</v>
      </c>
    </row>
    <row r="112" spans="1:42" s="3" customFormat="1" ht="14">
      <c r="A112" s="98" t="s">
        <v>167</v>
      </c>
      <c r="B112" s="206">
        <v>0</v>
      </c>
      <c r="C112" s="8">
        <f t="shared" si="20"/>
        <v>0</v>
      </c>
      <c r="D112" s="9">
        <f t="shared" si="12"/>
        <v>0</v>
      </c>
      <c r="E112" s="65"/>
      <c r="F112" s="211">
        <v>43668</v>
      </c>
      <c r="G112" s="212" t="s">
        <v>735</v>
      </c>
      <c r="H112" s="213">
        <v>12</v>
      </c>
      <c r="I112" s="210" t="s">
        <v>16</v>
      </c>
      <c r="J112" s="109">
        <f t="shared" si="22"/>
        <v>12</v>
      </c>
      <c r="K112" s="110">
        <f t="shared" si="23"/>
        <v>0</v>
      </c>
      <c r="L112" s="109">
        <f t="shared" si="21"/>
        <v>12</v>
      </c>
      <c r="M112" s="56"/>
      <c r="N112" s="57"/>
      <c r="O112" s="57"/>
      <c r="P112" s="57"/>
      <c r="Q112" s="57"/>
      <c r="R112" s="57"/>
      <c r="S112" s="57"/>
      <c r="T112" s="57"/>
      <c r="U112" s="57"/>
      <c r="V112" s="57"/>
      <c r="W112" s="57"/>
      <c r="X112" s="57"/>
      <c r="Y112" s="57"/>
      <c r="Z112" s="57"/>
      <c r="AA112" s="57"/>
      <c r="AB112" s="57"/>
      <c r="AC112" s="57"/>
      <c r="AD112" s="57"/>
      <c r="AE112" s="57"/>
      <c r="AF112" s="57"/>
      <c r="AG112" s="57"/>
      <c r="AH112" s="57"/>
      <c r="AI112" s="57">
        <f>L112</f>
        <v>12</v>
      </c>
      <c r="AJ112" s="57"/>
      <c r="AK112" s="57"/>
      <c r="AL112" s="57"/>
      <c r="AM112" s="57"/>
      <c r="AN112" s="57"/>
      <c r="AO112" s="58"/>
      <c r="AP112" s="5">
        <f t="shared" si="18"/>
        <v>0</v>
      </c>
    </row>
    <row r="113" spans="1:42" s="3" customFormat="1" ht="14">
      <c r="A113" s="98" t="s">
        <v>168</v>
      </c>
      <c r="B113" s="206">
        <v>0</v>
      </c>
      <c r="C113" s="8">
        <f t="shared" si="20"/>
        <v>0</v>
      </c>
      <c r="D113" s="9">
        <f t="shared" ref="D113:D176" si="24">B113-C113</f>
        <v>0</v>
      </c>
      <c r="E113" s="65"/>
      <c r="F113" s="211">
        <v>43671</v>
      </c>
      <c r="G113" s="212" t="s">
        <v>740</v>
      </c>
      <c r="H113" s="213">
        <v>55.2</v>
      </c>
      <c r="I113" s="210" t="s">
        <v>16</v>
      </c>
      <c r="J113" s="109">
        <f t="shared" si="22"/>
        <v>55.2</v>
      </c>
      <c r="K113" s="110">
        <f t="shared" si="23"/>
        <v>0</v>
      </c>
      <c r="L113" s="109">
        <f t="shared" si="21"/>
        <v>55.2</v>
      </c>
      <c r="M113" s="56"/>
      <c r="N113" s="57"/>
      <c r="O113" s="57"/>
      <c r="P113" s="57"/>
      <c r="Q113" s="57"/>
      <c r="R113" s="57"/>
      <c r="S113" s="57"/>
      <c r="T113" s="57"/>
      <c r="U113" s="57"/>
      <c r="V113" s="57"/>
      <c r="W113" s="57"/>
      <c r="X113" s="57"/>
      <c r="Y113" s="57"/>
      <c r="Z113" s="57"/>
      <c r="AA113" s="57"/>
      <c r="AB113" s="57"/>
      <c r="AC113" s="57"/>
      <c r="AD113" s="57"/>
      <c r="AE113" s="57">
        <f>L113</f>
        <v>55.2</v>
      </c>
      <c r="AF113" s="57"/>
      <c r="AG113" s="57"/>
      <c r="AH113" s="57"/>
      <c r="AI113" s="57"/>
      <c r="AJ113" s="57"/>
      <c r="AK113" s="57"/>
      <c r="AL113" s="57"/>
      <c r="AM113" s="57"/>
      <c r="AN113" s="57"/>
      <c r="AO113" s="58"/>
      <c r="AP113" s="5">
        <f t="shared" si="18"/>
        <v>0</v>
      </c>
    </row>
    <row r="114" spans="1:42" s="3" customFormat="1" ht="14">
      <c r="A114" s="98" t="s">
        <v>169</v>
      </c>
      <c r="B114" s="206">
        <v>0</v>
      </c>
      <c r="C114" s="8">
        <f t="shared" si="20"/>
        <v>0</v>
      </c>
      <c r="D114" s="9">
        <f t="shared" si="24"/>
        <v>0</v>
      </c>
      <c r="E114" s="65"/>
      <c r="F114" s="211">
        <v>43672</v>
      </c>
      <c r="G114" s="212" t="s">
        <v>731</v>
      </c>
      <c r="H114" s="213">
        <v>55.97</v>
      </c>
      <c r="I114" s="210" t="s">
        <v>44</v>
      </c>
      <c r="J114" s="109">
        <f t="shared" si="22"/>
        <v>47.5745</v>
      </c>
      <c r="K114" s="110">
        <f t="shared" si="23"/>
        <v>4.3249545454545455</v>
      </c>
      <c r="L114" s="109">
        <f t="shared" si="21"/>
        <v>43.25</v>
      </c>
      <c r="M114" s="56"/>
      <c r="N114" s="57"/>
      <c r="O114" s="57"/>
      <c r="P114" s="57"/>
      <c r="Q114" s="57"/>
      <c r="R114" s="57"/>
      <c r="S114" s="57"/>
      <c r="T114" s="57">
        <f>L114</f>
        <v>43.25</v>
      </c>
      <c r="U114" s="57"/>
      <c r="V114" s="57"/>
      <c r="W114" s="57"/>
      <c r="X114" s="57"/>
      <c r="Y114" s="57"/>
      <c r="Z114" s="57"/>
      <c r="AA114" s="57"/>
      <c r="AB114" s="57"/>
      <c r="AC114" s="57"/>
      <c r="AD114" s="57"/>
      <c r="AE114" s="57"/>
      <c r="AF114" s="57"/>
      <c r="AG114" s="57"/>
      <c r="AH114" s="57"/>
      <c r="AI114" s="57"/>
      <c r="AJ114" s="57"/>
      <c r="AK114" s="57"/>
      <c r="AL114" s="57"/>
      <c r="AM114" s="57"/>
      <c r="AN114" s="57"/>
      <c r="AO114" s="58"/>
      <c r="AP114" s="5">
        <f t="shared" si="18"/>
        <v>0</v>
      </c>
    </row>
    <row r="115" spans="1:42" s="3" customFormat="1" ht="14">
      <c r="A115" s="98" t="s">
        <v>170</v>
      </c>
      <c r="B115" s="206">
        <v>0</v>
      </c>
      <c r="C115" s="8">
        <f t="shared" si="20"/>
        <v>0</v>
      </c>
      <c r="D115" s="9">
        <f t="shared" si="24"/>
        <v>0</v>
      </c>
      <c r="E115" s="65"/>
      <c r="F115" s="211">
        <v>43676</v>
      </c>
      <c r="G115" s="212" t="s">
        <v>739</v>
      </c>
      <c r="H115" s="213">
        <v>66</v>
      </c>
      <c r="I115" s="210" t="s">
        <v>29</v>
      </c>
      <c r="J115" s="109">
        <f t="shared" si="22"/>
        <v>3.3000000000000003</v>
      </c>
      <c r="K115" s="110">
        <f t="shared" si="23"/>
        <v>0.30000000000000004</v>
      </c>
      <c r="L115" s="109">
        <f t="shared" si="21"/>
        <v>3</v>
      </c>
      <c r="M115" s="56"/>
      <c r="N115" s="57"/>
      <c r="O115" s="57"/>
      <c r="P115" s="57"/>
      <c r="Q115" s="57"/>
      <c r="R115" s="57"/>
      <c r="S115" s="57"/>
      <c r="T115" s="57"/>
      <c r="U115" s="57"/>
      <c r="V115" s="57"/>
      <c r="W115" s="57"/>
      <c r="X115" s="57"/>
      <c r="Y115" s="57"/>
      <c r="Z115" s="57"/>
      <c r="AA115" s="57"/>
      <c r="AB115" s="57"/>
      <c r="AC115" s="57"/>
      <c r="AD115" s="57"/>
      <c r="AE115" s="57"/>
      <c r="AF115" s="57">
        <f>L115</f>
        <v>3</v>
      </c>
      <c r="AG115" s="57"/>
      <c r="AH115" s="57"/>
      <c r="AI115" s="57"/>
      <c r="AJ115" s="57"/>
      <c r="AK115" s="57"/>
      <c r="AL115" s="57"/>
      <c r="AM115" s="57"/>
      <c r="AN115" s="57"/>
      <c r="AO115" s="58"/>
      <c r="AP115" s="5">
        <f t="shared" si="18"/>
        <v>0</v>
      </c>
    </row>
    <row r="116" spans="1:42" s="3" customFormat="1" ht="14">
      <c r="A116" s="107"/>
      <c r="B116" s="73"/>
      <c r="C116" s="73"/>
      <c r="D116" s="71"/>
      <c r="E116" s="65"/>
      <c r="F116" s="211">
        <v>43677</v>
      </c>
      <c r="G116" s="212" t="s">
        <v>732</v>
      </c>
      <c r="H116" s="213">
        <v>24.5</v>
      </c>
      <c r="I116" s="210" t="s">
        <v>44</v>
      </c>
      <c r="J116" s="109">
        <f t="shared" si="22"/>
        <v>20.824999999999999</v>
      </c>
      <c r="K116" s="110">
        <f t="shared" si="23"/>
        <v>1.8931818181818181</v>
      </c>
      <c r="L116" s="109">
        <f t="shared" si="21"/>
        <v>18.93</v>
      </c>
      <c r="M116" s="56"/>
      <c r="N116" s="57"/>
      <c r="O116" s="57"/>
      <c r="P116" s="57"/>
      <c r="Q116" s="57"/>
      <c r="R116" s="57"/>
      <c r="S116" s="57"/>
      <c r="T116" s="57"/>
      <c r="U116" s="57"/>
      <c r="V116" s="57"/>
      <c r="W116" s="57"/>
      <c r="X116" s="57"/>
      <c r="Y116" s="57">
        <f>L116</f>
        <v>18.93</v>
      </c>
      <c r="Z116" s="57"/>
      <c r="AA116" s="57"/>
      <c r="AB116" s="57"/>
      <c r="AC116" s="57"/>
      <c r="AD116" s="57"/>
      <c r="AE116" s="57"/>
      <c r="AF116" s="57"/>
      <c r="AG116" s="57"/>
      <c r="AH116" s="57"/>
      <c r="AI116" s="57"/>
      <c r="AJ116" s="57"/>
      <c r="AK116" s="57"/>
      <c r="AL116" s="57"/>
      <c r="AM116" s="57"/>
      <c r="AN116" s="57"/>
      <c r="AO116" s="58"/>
      <c r="AP116" s="5">
        <f t="shared" si="18"/>
        <v>0</v>
      </c>
    </row>
    <row r="117" spans="1:42" s="3" customFormat="1" ht="14">
      <c r="A117" s="107" t="s">
        <v>171</v>
      </c>
      <c r="B117" s="74"/>
      <c r="C117" s="74"/>
      <c r="D117" s="75"/>
      <c r="E117" s="65"/>
      <c r="F117" s="211">
        <v>43677</v>
      </c>
      <c r="G117" s="212" t="s">
        <v>731</v>
      </c>
      <c r="H117" s="213">
        <v>63.88</v>
      </c>
      <c r="I117" s="210" t="s">
        <v>44</v>
      </c>
      <c r="J117" s="109">
        <f t="shared" si="22"/>
        <v>54.298000000000002</v>
      </c>
      <c r="K117" s="110">
        <f t="shared" si="23"/>
        <v>4.9361818181818187</v>
      </c>
      <c r="L117" s="109">
        <f t="shared" si="21"/>
        <v>49.36</v>
      </c>
      <c r="M117" s="56"/>
      <c r="N117" s="57"/>
      <c r="O117" s="57"/>
      <c r="P117" s="57"/>
      <c r="Q117" s="57"/>
      <c r="R117" s="57"/>
      <c r="S117" s="57"/>
      <c r="T117" s="57">
        <f>L117</f>
        <v>49.36</v>
      </c>
      <c r="U117" s="57"/>
      <c r="V117" s="57"/>
      <c r="W117" s="57"/>
      <c r="X117" s="57"/>
      <c r="Y117" s="57"/>
      <c r="Z117" s="57"/>
      <c r="AA117" s="57"/>
      <c r="AB117" s="57"/>
      <c r="AC117" s="57"/>
      <c r="AD117" s="57"/>
      <c r="AE117" s="57"/>
      <c r="AF117" s="57"/>
      <c r="AG117" s="57"/>
      <c r="AH117" s="57"/>
      <c r="AI117" s="57"/>
      <c r="AJ117" s="57"/>
      <c r="AK117" s="57"/>
      <c r="AL117" s="57"/>
      <c r="AM117" s="57"/>
      <c r="AN117" s="57"/>
      <c r="AO117" s="58"/>
      <c r="AP117" s="5">
        <f t="shared" si="18"/>
        <v>0</v>
      </c>
    </row>
    <row r="118" spans="1:42" s="3" customFormat="1" ht="14">
      <c r="A118" s="107" t="s">
        <v>178</v>
      </c>
      <c r="B118" s="74"/>
      <c r="C118" s="74"/>
      <c r="D118" s="75"/>
      <c r="E118" s="65"/>
      <c r="F118" s="211">
        <v>43679</v>
      </c>
      <c r="G118" s="212" t="s">
        <v>742</v>
      </c>
      <c r="H118" s="213">
        <v>825.25</v>
      </c>
      <c r="I118" s="210" t="s">
        <v>45</v>
      </c>
      <c r="J118" s="109">
        <f t="shared" si="22"/>
        <v>701.46249999999998</v>
      </c>
      <c r="K118" s="110">
        <f t="shared" si="23"/>
        <v>0</v>
      </c>
      <c r="L118" s="109">
        <f t="shared" si="21"/>
        <v>701.46</v>
      </c>
      <c r="M118" s="56"/>
      <c r="N118" s="57"/>
      <c r="O118" s="57"/>
      <c r="P118" s="57"/>
      <c r="Q118" s="57"/>
      <c r="R118" s="57"/>
      <c r="S118" s="57"/>
      <c r="T118" s="57"/>
      <c r="U118" s="57">
        <f>L118</f>
        <v>701.46</v>
      </c>
      <c r="V118" s="57"/>
      <c r="W118" s="57"/>
      <c r="X118" s="57"/>
      <c r="Y118" s="57"/>
      <c r="Z118" s="57"/>
      <c r="AA118" s="57"/>
      <c r="AB118" s="57"/>
      <c r="AC118" s="57"/>
      <c r="AD118" s="57"/>
      <c r="AE118" s="57"/>
      <c r="AF118" s="57"/>
      <c r="AG118" s="57"/>
      <c r="AH118" s="57"/>
      <c r="AI118" s="57"/>
      <c r="AJ118" s="57"/>
      <c r="AK118" s="57"/>
      <c r="AL118" s="57"/>
      <c r="AM118" s="57"/>
      <c r="AN118" s="57"/>
      <c r="AO118" s="58"/>
      <c r="AP118" s="5">
        <f t="shared" si="18"/>
        <v>0</v>
      </c>
    </row>
    <row r="119" spans="1:42" s="3" customFormat="1" ht="14">
      <c r="A119" s="103" t="s">
        <v>172</v>
      </c>
      <c r="B119" s="74"/>
      <c r="C119" s="74"/>
      <c r="D119" s="75"/>
      <c r="E119" s="95"/>
      <c r="F119" s="214"/>
      <c r="G119" s="212"/>
      <c r="H119" s="213">
        <v>0</v>
      </c>
      <c r="I119" s="210"/>
      <c r="J119" s="109" t="str">
        <f t="shared" si="22"/>
        <v>Enter Category</v>
      </c>
      <c r="K119" s="110" t="str">
        <f t="shared" si="23"/>
        <v>Enter Category</v>
      </c>
      <c r="L119" s="109" t="str">
        <f t="shared" si="21"/>
        <v>Enter Category</v>
      </c>
      <c r="M119" s="56"/>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8"/>
      <c r="AP119" s="5">
        <f t="shared" si="18"/>
        <v>0</v>
      </c>
    </row>
    <row r="120" spans="1:42" s="3" customFormat="1" ht="14">
      <c r="A120" s="108"/>
      <c r="B120" s="72"/>
      <c r="C120" s="72"/>
      <c r="D120" s="70"/>
      <c r="E120" s="65"/>
      <c r="F120" s="214"/>
      <c r="G120" s="212"/>
      <c r="H120" s="213">
        <v>0</v>
      </c>
      <c r="I120" s="210"/>
      <c r="J120" s="109" t="str">
        <f t="shared" si="22"/>
        <v>Enter Category</v>
      </c>
      <c r="K120" s="110" t="str">
        <f t="shared" si="23"/>
        <v>Enter Category</v>
      </c>
      <c r="L120" s="109" t="str">
        <f t="shared" si="21"/>
        <v>Enter Category</v>
      </c>
      <c r="M120" s="56"/>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8"/>
      <c r="AP120" s="5">
        <f t="shared" si="18"/>
        <v>0</v>
      </c>
    </row>
    <row r="121" spans="1:42" s="3" customFormat="1" ht="14">
      <c r="A121" s="105" t="s">
        <v>8</v>
      </c>
      <c r="B121" s="92" t="s">
        <v>227</v>
      </c>
      <c r="C121" s="93" t="s">
        <v>48</v>
      </c>
      <c r="D121" s="94" t="s">
        <v>50</v>
      </c>
      <c r="E121" s="65"/>
      <c r="F121" s="214"/>
      <c r="G121" s="212"/>
      <c r="H121" s="213">
        <v>0</v>
      </c>
      <c r="I121" s="210"/>
      <c r="J121" s="109" t="str">
        <f t="shared" si="22"/>
        <v>Enter Category</v>
      </c>
      <c r="K121" s="110" t="str">
        <f t="shared" si="23"/>
        <v>Enter Category</v>
      </c>
      <c r="L121" s="109" t="str">
        <f t="shared" si="21"/>
        <v>Enter Category</v>
      </c>
      <c r="M121" s="56"/>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8"/>
      <c r="AP121" s="5">
        <f t="shared" si="18"/>
        <v>0</v>
      </c>
    </row>
    <row r="122" spans="1:42" s="3" customFormat="1" ht="14">
      <c r="A122" s="173"/>
      <c r="B122" s="206">
        <v>0</v>
      </c>
      <c r="C122" s="8">
        <f t="shared" ref="C122:C185" si="25">B122/11</f>
        <v>0</v>
      </c>
      <c r="D122" s="9">
        <f t="shared" si="24"/>
        <v>0</v>
      </c>
      <c r="E122" s="65"/>
      <c r="F122" s="214"/>
      <c r="G122" s="212"/>
      <c r="H122" s="213">
        <v>0</v>
      </c>
      <c r="I122" s="210"/>
      <c r="J122" s="109" t="str">
        <f t="shared" si="22"/>
        <v>Enter Category</v>
      </c>
      <c r="K122" s="110" t="str">
        <f t="shared" si="23"/>
        <v>Enter Category</v>
      </c>
      <c r="L122" s="109" t="str">
        <f t="shared" si="21"/>
        <v>Enter Category</v>
      </c>
      <c r="M122" s="56"/>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8"/>
      <c r="AP122" s="5">
        <f t="shared" si="18"/>
        <v>0</v>
      </c>
    </row>
    <row r="123" spans="1:42" s="3" customFormat="1" ht="14">
      <c r="A123" s="173"/>
      <c r="B123" s="206">
        <v>0</v>
      </c>
      <c r="C123" s="8">
        <f t="shared" si="25"/>
        <v>0</v>
      </c>
      <c r="D123" s="9">
        <f t="shared" si="24"/>
        <v>0</v>
      </c>
      <c r="E123" s="65"/>
      <c r="F123" s="214"/>
      <c r="G123" s="212"/>
      <c r="H123" s="213">
        <v>0</v>
      </c>
      <c r="I123" s="210"/>
      <c r="J123" s="109" t="str">
        <f t="shared" si="22"/>
        <v>Enter Category</v>
      </c>
      <c r="K123" s="110" t="str">
        <f t="shared" si="23"/>
        <v>Enter Category</v>
      </c>
      <c r="L123" s="109" t="str">
        <f t="shared" si="21"/>
        <v>Enter Category</v>
      </c>
      <c r="M123" s="56"/>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8"/>
      <c r="AP123" s="5">
        <f t="shared" si="18"/>
        <v>0</v>
      </c>
    </row>
    <row r="124" spans="1:42" s="3" customFormat="1" ht="14">
      <c r="A124" s="173" t="s">
        <v>730</v>
      </c>
      <c r="B124" s="206">
        <v>300</v>
      </c>
      <c r="C124" s="8">
        <f t="shared" si="25"/>
        <v>27.272727272727273</v>
      </c>
      <c r="D124" s="9">
        <f t="shared" si="24"/>
        <v>272.72727272727275</v>
      </c>
      <c r="E124" s="65"/>
      <c r="F124" s="214"/>
      <c r="G124" s="212"/>
      <c r="H124" s="213">
        <v>0</v>
      </c>
      <c r="I124" s="210"/>
      <c r="J124" s="109" t="str">
        <f t="shared" si="22"/>
        <v>Enter Category</v>
      </c>
      <c r="K124" s="110" t="str">
        <f t="shared" si="23"/>
        <v>Enter Category</v>
      </c>
      <c r="L124" s="109" t="str">
        <f t="shared" si="21"/>
        <v>Enter Category</v>
      </c>
      <c r="M124" s="56"/>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8"/>
      <c r="AP124" s="5">
        <f t="shared" si="18"/>
        <v>0</v>
      </c>
    </row>
    <row r="125" spans="1:42" s="3" customFormat="1" ht="14">
      <c r="A125" s="173"/>
      <c r="B125" s="206">
        <v>0</v>
      </c>
      <c r="C125" s="8">
        <f t="shared" si="25"/>
        <v>0</v>
      </c>
      <c r="D125" s="9">
        <f t="shared" si="24"/>
        <v>0</v>
      </c>
      <c r="E125" s="65"/>
      <c r="F125" s="214"/>
      <c r="G125" s="212"/>
      <c r="H125" s="213">
        <v>0</v>
      </c>
      <c r="I125" s="210"/>
      <c r="J125" s="109" t="str">
        <f t="shared" si="22"/>
        <v>Enter Category</v>
      </c>
      <c r="K125" s="110" t="str">
        <f t="shared" si="23"/>
        <v>Enter Category</v>
      </c>
      <c r="L125" s="109" t="str">
        <f t="shared" si="21"/>
        <v>Enter Category</v>
      </c>
      <c r="M125" s="56"/>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8"/>
      <c r="AP125" s="5">
        <f t="shared" si="18"/>
        <v>0</v>
      </c>
    </row>
    <row r="126" spans="1:42" s="3" customFormat="1" ht="14">
      <c r="A126" s="173"/>
      <c r="B126" s="206">
        <v>0</v>
      </c>
      <c r="C126" s="8">
        <f t="shared" si="25"/>
        <v>0</v>
      </c>
      <c r="D126" s="9">
        <f t="shared" si="24"/>
        <v>0</v>
      </c>
      <c r="E126" s="65"/>
      <c r="F126" s="214"/>
      <c r="G126" s="212"/>
      <c r="H126" s="213">
        <v>0</v>
      </c>
      <c r="I126" s="210"/>
      <c r="J126" s="109" t="str">
        <f t="shared" si="22"/>
        <v>Enter Category</v>
      </c>
      <c r="K126" s="110" t="str">
        <f t="shared" si="23"/>
        <v>Enter Category</v>
      </c>
      <c r="L126" s="109" t="str">
        <f t="shared" si="21"/>
        <v>Enter Category</v>
      </c>
      <c r="M126" s="56"/>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8"/>
      <c r="AP126" s="5">
        <f t="shared" si="18"/>
        <v>0</v>
      </c>
    </row>
    <row r="127" spans="1:42" s="3" customFormat="1" ht="14">
      <c r="A127" s="173"/>
      <c r="B127" s="206">
        <v>0</v>
      </c>
      <c r="C127" s="8">
        <f t="shared" si="25"/>
        <v>0</v>
      </c>
      <c r="D127" s="9">
        <f t="shared" si="24"/>
        <v>0</v>
      </c>
      <c r="E127" s="65"/>
      <c r="F127" s="214"/>
      <c r="G127" s="212"/>
      <c r="H127" s="213">
        <v>0</v>
      </c>
      <c r="I127" s="210"/>
      <c r="J127" s="109" t="str">
        <f t="shared" si="22"/>
        <v>Enter Category</v>
      </c>
      <c r="K127" s="110" t="str">
        <f t="shared" si="23"/>
        <v>Enter Category</v>
      </c>
      <c r="L127" s="109" t="str">
        <f t="shared" si="21"/>
        <v>Enter Category</v>
      </c>
      <c r="M127" s="56"/>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8"/>
      <c r="AP127" s="5">
        <f t="shared" si="18"/>
        <v>0</v>
      </c>
    </row>
    <row r="128" spans="1:42" s="3" customFormat="1" ht="14">
      <c r="A128" s="173"/>
      <c r="B128" s="206">
        <v>0</v>
      </c>
      <c r="C128" s="8">
        <f t="shared" si="25"/>
        <v>0</v>
      </c>
      <c r="D128" s="9">
        <f t="shared" si="24"/>
        <v>0</v>
      </c>
      <c r="E128" s="65"/>
      <c r="F128" s="214"/>
      <c r="G128" s="212"/>
      <c r="H128" s="213">
        <v>0</v>
      </c>
      <c r="I128" s="210"/>
      <c r="J128" s="109" t="str">
        <f t="shared" si="22"/>
        <v>Enter Category</v>
      </c>
      <c r="K128" s="110" t="str">
        <f t="shared" si="23"/>
        <v>Enter Category</v>
      </c>
      <c r="L128" s="109" t="str">
        <f t="shared" si="21"/>
        <v>Enter Category</v>
      </c>
      <c r="M128" s="56"/>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8"/>
      <c r="AP128" s="5">
        <f t="shared" si="18"/>
        <v>0</v>
      </c>
    </row>
    <row r="129" spans="1:42" s="3" customFormat="1" ht="14">
      <c r="A129" s="173"/>
      <c r="B129" s="206">
        <v>0</v>
      </c>
      <c r="C129" s="8">
        <f t="shared" si="25"/>
        <v>0</v>
      </c>
      <c r="D129" s="9">
        <f t="shared" si="24"/>
        <v>0</v>
      </c>
      <c r="E129" s="65"/>
      <c r="F129" s="214"/>
      <c r="G129" s="212"/>
      <c r="H129" s="213">
        <v>0</v>
      </c>
      <c r="I129" s="210"/>
      <c r="J129" s="109" t="str">
        <f t="shared" si="22"/>
        <v>Enter Category</v>
      </c>
      <c r="K129" s="110" t="str">
        <f t="shared" si="23"/>
        <v>Enter Category</v>
      </c>
      <c r="L129" s="109" t="str">
        <f t="shared" si="21"/>
        <v>Enter Category</v>
      </c>
      <c r="M129" s="56"/>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8"/>
      <c r="AP129" s="5">
        <f t="shared" si="18"/>
        <v>0</v>
      </c>
    </row>
    <row r="130" spans="1:42" s="3" customFormat="1" ht="14">
      <c r="A130" s="173"/>
      <c r="B130" s="206">
        <v>0</v>
      </c>
      <c r="C130" s="8">
        <f t="shared" si="25"/>
        <v>0</v>
      </c>
      <c r="D130" s="9">
        <f t="shared" si="24"/>
        <v>0</v>
      </c>
      <c r="E130" s="65"/>
      <c r="F130" s="214"/>
      <c r="G130" s="212"/>
      <c r="H130" s="213">
        <v>0</v>
      </c>
      <c r="I130" s="210"/>
      <c r="J130" s="109" t="str">
        <f t="shared" si="22"/>
        <v>Enter Category</v>
      </c>
      <c r="K130" s="110" t="str">
        <f t="shared" si="23"/>
        <v>Enter Category</v>
      </c>
      <c r="L130" s="109" t="str">
        <f t="shared" si="21"/>
        <v>Enter Category</v>
      </c>
      <c r="M130" s="56"/>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8"/>
      <c r="AP130" s="5">
        <f t="shared" si="18"/>
        <v>0</v>
      </c>
    </row>
    <row r="131" spans="1:42" s="3" customFormat="1" ht="14">
      <c r="A131" s="173"/>
      <c r="B131" s="206">
        <v>0</v>
      </c>
      <c r="C131" s="8">
        <f t="shared" si="25"/>
        <v>0</v>
      </c>
      <c r="D131" s="9">
        <f t="shared" si="24"/>
        <v>0</v>
      </c>
      <c r="E131" s="65"/>
      <c r="F131" s="214"/>
      <c r="G131" s="212"/>
      <c r="H131" s="213">
        <v>0</v>
      </c>
      <c r="I131" s="210"/>
      <c r="J131" s="109" t="str">
        <f t="shared" si="22"/>
        <v>Enter Category</v>
      </c>
      <c r="K131" s="110" t="str">
        <f t="shared" si="23"/>
        <v>Enter Category</v>
      </c>
      <c r="L131" s="109" t="str">
        <f t="shared" si="21"/>
        <v>Enter Category</v>
      </c>
      <c r="M131" s="56"/>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8"/>
      <c r="AP131" s="5">
        <f t="shared" si="18"/>
        <v>0</v>
      </c>
    </row>
    <row r="132" spans="1:42" s="3" customFormat="1" ht="14">
      <c r="A132" s="173"/>
      <c r="B132" s="206">
        <v>0</v>
      </c>
      <c r="C132" s="8">
        <f t="shared" si="25"/>
        <v>0</v>
      </c>
      <c r="D132" s="9">
        <f t="shared" si="24"/>
        <v>0</v>
      </c>
      <c r="E132" s="65"/>
      <c r="F132" s="214"/>
      <c r="G132" s="212"/>
      <c r="H132" s="213">
        <v>0</v>
      </c>
      <c r="I132" s="210"/>
      <c r="J132" s="109" t="str">
        <f t="shared" si="22"/>
        <v>Enter Category</v>
      </c>
      <c r="K132" s="110" t="str">
        <f t="shared" si="23"/>
        <v>Enter Category</v>
      </c>
      <c r="L132" s="109" t="str">
        <f t="shared" si="21"/>
        <v>Enter Category</v>
      </c>
      <c r="M132" s="56"/>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8"/>
      <c r="AP132" s="5">
        <f t="shared" si="18"/>
        <v>0</v>
      </c>
    </row>
    <row r="133" spans="1:42" s="3" customFormat="1" ht="14">
      <c r="A133" s="173"/>
      <c r="B133" s="206">
        <v>0</v>
      </c>
      <c r="C133" s="8">
        <f t="shared" si="25"/>
        <v>0</v>
      </c>
      <c r="D133" s="9">
        <f t="shared" si="24"/>
        <v>0</v>
      </c>
      <c r="E133" s="65"/>
      <c r="F133" s="214"/>
      <c r="G133" s="212"/>
      <c r="H133" s="213">
        <v>0</v>
      </c>
      <c r="I133" s="210"/>
      <c r="J133" s="109" t="str">
        <f t="shared" si="22"/>
        <v>Enter Category</v>
      </c>
      <c r="K133" s="110" t="str">
        <f t="shared" si="23"/>
        <v>Enter Category</v>
      </c>
      <c r="L133" s="109" t="str">
        <f t="shared" si="21"/>
        <v>Enter Category</v>
      </c>
      <c r="M133" s="56"/>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8"/>
      <c r="AP133" s="5">
        <f t="shared" si="18"/>
        <v>0</v>
      </c>
    </row>
    <row r="134" spans="1:42" s="3" customFormat="1" ht="14">
      <c r="A134" s="173"/>
      <c r="B134" s="206">
        <v>0</v>
      </c>
      <c r="C134" s="8">
        <f t="shared" si="25"/>
        <v>0</v>
      </c>
      <c r="D134" s="9">
        <f t="shared" si="24"/>
        <v>0</v>
      </c>
      <c r="E134" s="65"/>
      <c r="F134" s="214"/>
      <c r="G134" s="212"/>
      <c r="H134" s="213">
        <v>0</v>
      </c>
      <c r="I134" s="210"/>
      <c r="J134" s="109" t="str">
        <f t="shared" si="22"/>
        <v>Enter Category</v>
      </c>
      <c r="K134" s="110" t="str">
        <f t="shared" si="23"/>
        <v>Enter Category</v>
      </c>
      <c r="L134" s="109" t="str">
        <f t="shared" si="21"/>
        <v>Enter Category</v>
      </c>
      <c r="M134" s="56"/>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8"/>
      <c r="AP134" s="5">
        <f t="shared" si="18"/>
        <v>0</v>
      </c>
    </row>
    <row r="135" spans="1:42" s="3" customFormat="1" ht="14">
      <c r="A135" s="173"/>
      <c r="B135" s="206">
        <v>0</v>
      </c>
      <c r="C135" s="8">
        <f t="shared" si="25"/>
        <v>0</v>
      </c>
      <c r="D135" s="9">
        <f t="shared" si="24"/>
        <v>0</v>
      </c>
      <c r="E135" s="65"/>
      <c r="F135" s="214"/>
      <c r="G135" s="212"/>
      <c r="H135" s="213">
        <v>0</v>
      </c>
      <c r="I135" s="210"/>
      <c r="J135" s="109" t="str">
        <f t="shared" si="22"/>
        <v>Enter Category</v>
      </c>
      <c r="K135" s="110" t="str">
        <f t="shared" si="23"/>
        <v>Enter Category</v>
      </c>
      <c r="L135" s="109" t="str">
        <f t="shared" si="21"/>
        <v>Enter Category</v>
      </c>
      <c r="M135" s="56"/>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8"/>
      <c r="AP135" s="5">
        <f t="shared" si="18"/>
        <v>0</v>
      </c>
    </row>
    <row r="136" spans="1:42" s="3" customFormat="1" ht="14">
      <c r="A136" s="173"/>
      <c r="B136" s="206">
        <v>0</v>
      </c>
      <c r="C136" s="8">
        <f t="shared" si="25"/>
        <v>0</v>
      </c>
      <c r="D136" s="9">
        <f t="shared" si="24"/>
        <v>0</v>
      </c>
      <c r="E136" s="65"/>
      <c r="F136" s="214"/>
      <c r="G136" s="212"/>
      <c r="H136" s="213">
        <v>0</v>
      </c>
      <c r="I136" s="210"/>
      <c r="J136" s="109" t="str">
        <f t="shared" si="22"/>
        <v>Enter Category</v>
      </c>
      <c r="K136" s="110" t="str">
        <f t="shared" si="23"/>
        <v>Enter Category</v>
      </c>
      <c r="L136" s="109" t="str">
        <f t="shared" si="21"/>
        <v>Enter Category</v>
      </c>
      <c r="M136" s="56"/>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8"/>
      <c r="AP136" s="5">
        <f t="shared" si="18"/>
        <v>0</v>
      </c>
    </row>
    <row r="137" spans="1:42" s="3" customFormat="1" ht="14">
      <c r="A137" s="173"/>
      <c r="B137" s="206">
        <v>0</v>
      </c>
      <c r="C137" s="8">
        <f t="shared" si="25"/>
        <v>0</v>
      </c>
      <c r="D137" s="9">
        <f t="shared" si="24"/>
        <v>0</v>
      </c>
      <c r="E137" s="65"/>
      <c r="F137" s="214"/>
      <c r="G137" s="212"/>
      <c r="H137" s="213">
        <v>0</v>
      </c>
      <c r="I137" s="210"/>
      <c r="J137" s="109" t="str">
        <f t="shared" si="22"/>
        <v>Enter Category</v>
      </c>
      <c r="K137" s="110" t="str">
        <f t="shared" si="23"/>
        <v>Enter Category</v>
      </c>
      <c r="L137" s="109" t="str">
        <f t="shared" si="21"/>
        <v>Enter Category</v>
      </c>
      <c r="M137" s="56"/>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8"/>
      <c r="AP137" s="5">
        <f t="shared" si="18"/>
        <v>0</v>
      </c>
    </row>
    <row r="138" spans="1:42" s="3" customFormat="1" ht="14">
      <c r="A138" s="173"/>
      <c r="B138" s="206">
        <v>0</v>
      </c>
      <c r="C138" s="8">
        <f t="shared" si="25"/>
        <v>0</v>
      </c>
      <c r="D138" s="9">
        <f t="shared" si="24"/>
        <v>0</v>
      </c>
      <c r="E138" s="65"/>
      <c r="F138" s="214"/>
      <c r="G138" s="212"/>
      <c r="H138" s="213">
        <v>0</v>
      </c>
      <c r="I138" s="210"/>
      <c r="J138" s="109" t="str">
        <f t="shared" si="22"/>
        <v>Enter Category</v>
      </c>
      <c r="K138" s="110" t="str">
        <f t="shared" si="23"/>
        <v>Enter Category</v>
      </c>
      <c r="L138" s="109" t="str">
        <f t="shared" si="21"/>
        <v>Enter Category</v>
      </c>
      <c r="M138" s="56"/>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8"/>
      <c r="AP138" s="5">
        <f t="shared" si="18"/>
        <v>0</v>
      </c>
    </row>
    <row r="139" spans="1:42" s="3" customFormat="1" ht="14">
      <c r="A139" s="173"/>
      <c r="B139" s="206">
        <v>0</v>
      </c>
      <c r="C139" s="8">
        <f t="shared" si="25"/>
        <v>0</v>
      </c>
      <c r="D139" s="9">
        <f t="shared" si="24"/>
        <v>0</v>
      </c>
      <c r="E139" s="65"/>
      <c r="F139" s="214"/>
      <c r="G139" s="212"/>
      <c r="H139" s="213">
        <v>0</v>
      </c>
      <c r="I139" s="210"/>
      <c r="J139" s="109" t="str">
        <f t="shared" si="22"/>
        <v>Enter Category</v>
      </c>
      <c r="K139" s="110" t="str">
        <f t="shared" si="23"/>
        <v>Enter Category</v>
      </c>
      <c r="L139" s="109" t="str">
        <f t="shared" si="21"/>
        <v>Enter Category</v>
      </c>
      <c r="M139" s="56"/>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8"/>
      <c r="AP139" s="5">
        <f t="shared" si="18"/>
        <v>0</v>
      </c>
    </row>
    <row r="140" spans="1:42" s="3" customFormat="1" ht="14">
      <c r="A140" s="173"/>
      <c r="B140" s="206">
        <v>0</v>
      </c>
      <c r="C140" s="8">
        <f t="shared" si="25"/>
        <v>0</v>
      </c>
      <c r="D140" s="9">
        <f t="shared" si="24"/>
        <v>0</v>
      </c>
      <c r="E140" s="65"/>
      <c r="F140" s="214"/>
      <c r="G140" s="212"/>
      <c r="H140" s="213">
        <v>0</v>
      </c>
      <c r="I140" s="210"/>
      <c r="J140" s="109" t="str">
        <f t="shared" si="22"/>
        <v>Enter Category</v>
      </c>
      <c r="K140" s="110" t="str">
        <f t="shared" si="23"/>
        <v>Enter Category</v>
      </c>
      <c r="L140" s="109" t="str">
        <f t="shared" si="21"/>
        <v>Enter Category</v>
      </c>
      <c r="M140" s="56"/>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8"/>
      <c r="AP140" s="5">
        <f t="shared" si="18"/>
        <v>0</v>
      </c>
    </row>
    <row r="141" spans="1:42" s="3" customFormat="1" ht="14">
      <c r="A141" s="173"/>
      <c r="B141" s="206">
        <v>0</v>
      </c>
      <c r="C141" s="8">
        <f t="shared" si="25"/>
        <v>0</v>
      </c>
      <c r="D141" s="9">
        <f t="shared" si="24"/>
        <v>0</v>
      </c>
      <c r="E141" s="65"/>
      <c r="F141" s="214"/>
      <c r="G141" s="212"/>
      <c r="H141" s="213">
        <v>0</v>
      </c>
      <c r="I141" s="210"/>
      <c r="J141" s="109" t="str">
        <f t="shared" si="22"/>
        <v>Enter Category</v>
      </c>
      <c r="K141" s="110" t="str">
        <f t="shared" si="23"/>
        <v>Enter Category</v>
      </c>
      <c r="L141" s="109" t="str">
        <f t="shared" si="21"/>
        <v>Enter Category</v>
      </c>
      <c r="M141" s="56"/>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8"/>
      <c r="AP141" s="5">
        <f t="shared" si="18"/>
        <v>0</v>
      </c>
    </row>
    <row r="142" spans="1:42" s="3" customFormat="1" ht="14">
      <c r="A142" s="173"/>
      <c r="B142" s="206">
        <v>0</v>
      </c>
      <c r="C142" s="8">
        <f t="shared" si="25"/>
        <v>0</v>
      </c>
      <c r="D142" s="9">
        <f t="shared" si="24"/>
        <v>0</v>
      </c>
      <c r="E142" s="65"/>
      <c r="F142" s="214"/>
      <c r="G142" s="212"/>
      <c r="H142" s="213">
        <v>0</v>
      </c>
      <c r="I142" s="210"/>
      <c r="J142" s="109" t="str">
        <f t="shared" si="22"/>
        <v>Enter Category</v>
      </c>
      <c r="K142" s="110" t="str">
        <f t="shared" si="23"/>
        <v>Enter Category</v>
      </c>
      <c r="L142" s="109" t="str">
        <f t="shared" si="21"/>
        <v>Enter Category</v>
      </c>
      <c r="M142" s="56"/>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8"/>
      <c r="AP142" s="5">
        <f t="shared" si="18"/>
        <v>0</v>
      </c>
    </row>
    <row r="143" spans="1:42" s="3" customFormat="1" ht="14">
      <c r="A143" s="173"/>
      <c r="B143" s="206">
        <v>0</v>
      </c>
      <c r="C143" s="8">
        <f t="shared" si="25"/>
        <v>0</v>
      </c>
      <c r="D143" s="9">
        <f t="shared" si="24"/>
        <v>0</v>
      </c>
      <c r="E143" s="65"/>
      <c r="F143" s="214"/>
      <c r="G143" s="212"/>
      <c r="H143" s="213">
        <v>0</v>
      </c>
      <c r="I143" s="210"/>
      <c r="J143" s="109" t="str">
        <f t="shared" si="22"/>
        <v>Enter Category</v>
      </c>
      <c r="K143" s="110" t="str">
        <f t="shared" si="23"/>
        <v>Enter Category</v>
      </c>
      <c r="L143" s="109" t="str">
        <f t="shared" si="21"/>
        <v>Enter Category</v>
      </c>
      <c r="M143" s="56"/>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8"/>
      <c r="AP143" s="5">
        <f t="shared" si="18"/>
        <v>0</v>
      </c>
    </row>
    <row r="144" spans="1:42" s="3" customFormat="1" ht="14">
      <c r="A144" s="173"/>
      <c r="B144" s="206">
        <v>0</v>
      </c>
      <c r="C144" s="8">
        <f t="shared" si="25"/>
        <v>0</v>
      </c>
      <c r="D144" s="9">
        <f t="shared" si="24"/>
        <v>0</v>
      </c>
      <c r="E144" s="65"/>
      <c r="F144" s="214"/>
      <c r="G144" s="212"/>
      <c r="H144" s="213">
        <v>0</v>
      </c>
      <c r="I144" s="210"/>
      <c r="J144" s="109" t="str">
        <f t="shared" si="22"/>
        <v>Enter Category</v>
      </c>
      <c r="K144" s="110" t="str">
        <f t="shared" si="23"/>
        <v>Enter Category</v>
      </c>
      <c r="L144" s="109" t="str">
        <f t="shared" si="21"/>
        <v>Enter Category</v>
      </c>
      <c r="M144" s="56"/>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8"/>
      <c r="AP144" s="5">
        <f t="shared" si="18"/>
        <v>0</v>
      </c>
    </row>
    <row r="145" spans="1:42" s="3" customFormat="1" ht="14">
      <c r="A145" s="173"/>
      <c r="B145" s="206">
        <v>0</v>
      </c>
      <c r="C145" s="8">
        <f t="shared" si="25"/>
        <v>0</v>
      </c>
      <c r="D145" s="9">
        <f t="shared" si="24"/>
        <v>0</v>
      </c>
      <c r="E145" s="65"/>
      <c r="F145" s="214"/>
      <c r="G145" s="212"/>
      <c r="H145" s="213">
        <v>0</v>
      </c>
      <c r="I145" s="210"/>
      <c r="J145" s="109" t="str">
        <f t="shared" si="22"/>
        <v>Enter Category</v>
      </c>
      <c r="K145" s="110" t="str">
        <f t="shared" si="23"/>
        <v>Enter Category</v>
      </c>
      <c r="L145" s="109" t="str">
        <f t="shared" si="21"/>
        <v>Enter Category</v>
      </c>
      <c r="M145" s="56"/>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8"/>
      <c r="AP145" s="5">
        <f t="shared" si="18"/>
        <v>0</v>
      </c>
    </row>
    <row r="146" spans="1:42" s="3" customFormat="1" ht="14">
      <c r="A146" s="173"/>
      <c r="B146" s="206">
        <v>0</v>
      </c>
      <c r="C146" s="8">
        <f t="shared" si="25"/>
        <v>0</v>
      </c>
      <c r="D146" s="9">
        <f t="shared" si="24"/>
        <v>0</v>
      </c>
      <c r="E146" s="65"/>
      <c r="F146" s="214"/>
      <c r="G146" s="212"/>
      <c r="H146" s="213">
        <v>0</v>
      </c>
      <c r="I146" s="210"/>
      <c r="J146" s="109" t="str">
        <f t="shared" si="22"/>
        <v>Enter Category</v>
      </c>
      <c r="K146" s="110" t="str">
        <f t="shared" si="23"/>
        <v>Enter Category</v>
      </c>
      <c r="L146" s="109" t="str">
        <f t="shared" si="21"/>
        <v>Enter Category</v>
      </c>
      <c r="M146" s="56"/>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8"/>
      <c r="AP146" s="5">
        <f t="shared" si="18"/>
        <v>0</v>
      </c>
    </row>
    <row r="147" spans="1:42" s="3" customFormat="1" ht="14">
      <c r="A147" s="173"/>
      <c r="B147" s="206">
        <v>0</v>
      </c>
      <c r="C147" s="8">
        <f t="shared" si="25"/>
        <v>0</v>
      </c>
      <c r="D147" s="9">
        <f t="shared" si="24"/>
        <v>0</v>
      </c>
      <c r="E147" s="65"/>
      <c r="F147" s="214"/>
      <c r="G147" s="212"/>
      <c r="H147" s="213">
        <v>0</v>
      </c>
      <c r="I147" s="210"/>
      <c r="J147" s="109" t="str">
        <f t="shared" si="22"/>
        <v>Enter Category</v>
      </c>
      <c r="K147" s="110" t="str">
        <f t="shared" si="23"/>
        <v>Enter Category</v>
      </c>
      <c r="L147" s="109" t="str">
        <f t="shared" si="21"/>
        <v>Enter Category</v>
      </c>
      <c r="M147" s="56"/>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8"/>
      <c r="AP147" s="5">
        <f t="shared" si="18"/>
        <v>0</v>
      </c>
    </row>
    <row r="148" spans="1:42" s="3" customFormat="1" ht="14">
      <c r="A148" s="173"/>
      <c r="B148" s="206">
        <v>0</v>
      </c>
      <c r="C148" s="8">
        <f t="shared" si="25"/>
        <v>0</v>
      </c>
      <c r="D148" s="9">
        <f t="shared" si="24"/>
        <v>0</v>
      </c>
      <c r="E148" s="65"/>
      <c r="F148" s="214"/>
      <c r="G148" s="212"/>
      <c r="H148" s="213">
        <v>0</v>
      </c>
      <c r="I148" s="210"/>
      <c r="J148" s="109" t="str">
        <f t="shared" si="22"/>
        <v>Enter Category</v>
      </c>
      <c r="K148" s="110" t="str">
        <f t="shared" si="23"/>
        <v>Enter Category</v>
      </c>
      <c r="L148" s="109" t="str">
        <f t="shared" si="21"/>
        <v>Enter Category</v>
      </c>
      <c r="M148" s="56"/>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8"/>
      <c r="AP148" s="5">
        <f t="shared" si="18"/>
        <v>0</v>
      </c>
    </row>
    <row r="149" spans="1:42" s="3" customFormat="1" ht="14">
      <c r="A149" s="173"/>
      <c r="B149" s="206">
        <v>0</v>
      </c>
      <c r="C149" s="8">
        <f t="shared" si="25"/>
        <v>0</v>
      </c>
      <c r="D149" s="9">
        <f t="shared" si="24"/>
        <v>0</v>
      </c>
      <c r="E149" s="65"/>
      <c r="F149" s="214"/>
      <c r="G149" s="212"/>
      <c r="H149" s="213">
        <v>0</v>
      </c>
      <c r="I149" s="210"/>
      <c r="J149" s="109" t="str">
        <f t="shared" si="22"/>
        <v>Enter Category</v>
      </c>
      <c r="K149" s="110" t="str">
        <f t="shared" si="23"/>
        <v>Enter Category</v>
      </c>
      <c r="L149" s="109" t="str">
        <f t="shared" si="21"/>
        <v>Enter Category</v>
      </c>
      <c r="M149" s="56"/>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8"/>
      <c r="AP149" s="5">
        <f t="shared" si="18"/>
        <v>0</v>
      </c>
    </row>
    <row r="150" spans="1:42" s="3" customFormat="1" ht="14">
      <c r="A150" s="173"/>
      <c r="B150" s="206">
        <v>0</v>
      </c>
      <c r="C150" s="8">
        <f t="shared" si="25"/>
        <v>0</v>
      </c>
      <c r="D150" s="9">
        <f t="shared" si="24"/>
        <v>0</v>
      </c>
      <c r="E150" s="65"/>
      <c r="F150" s="214"/>
      <c r="G150" s="212"/>
      <c r="H150" s="213">
        <v>0</v>
      </c>
      <c r="I150" s="210"/>
      <c r="J150" s="109" t="str">
        <f t="shared" si="22"/>
        <v>Enter Category</v>
      </c>
      <c r="K150" s="110" t="str">
        <f t="shared" si="23"/>
        <v>Enter Category</v>
      </c>
      <c r="L150" s="109" t="str">
        <f t="shared" si="21"/>
        <v>Enter Category</v>
      </c>
      <c r="M150" s="56"/>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8"/>
      <c r="AP150" s="5">
        <f t="shared" ref="AP150:AP172" si="26">IF(H150&gt;0,L150-SUM(N150:AO150),IF(H150&gt;0,L150-SUM(N150:AO150),0))</f>
        <v>0</v>
      </c>
    </row>
    <row r="151" spans="1:42" s="3" customFormat="1" ht="14">
      <c r="A151" s="173"/>
      <c r="B151" s="206">
        <v>0</v>
      </c>
      <c r="C151" s="8">
        <f t="shared" si="25"/>
        <v>0</v>
      </c>
      <c r="D151" s="9">
        <f t="shared" si="24"/>
        <v>0</v>
      </c>
      <c r="E151" s="65"/>
      <c r="F151" s="214"/>
      <c r="G151" s="212"/>
      <c r="H151" s="213">
        <v>0</v>
      </c>
      <c r="I151" s="210"/>
      <c r="J151" s="109" t="str">
        <f t="shared" si="22"/>
        <v>Enter Category</v>
      </c>
      <c r="K151" s="110" t="str">
        <f t="shared" si="23"/>
        <v>Enter Category</v>
      </c>
      <c r="L151" s="109" t="str">
        <f t="shared" si="21"/>
        <v>Enter Category</v>
      </c>
      <c r="M151" s="56"/>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8"/>
      <c r="AP151" s="5">
        <f t="shared" si="26"/>
        <v>0</v>
      </c>
    </row>
    <row r="152" spans="1:42" s="3" customFormat="1" ht="14">
      <c r="A152" s="173"/>
      <c r="B152" s="206">
        <v>0</v>
      </c>
      <c r="C152" s="8">
        <f t="shared" si="25"/>
        <v>0</v>
      </c>
      <c r="D152" s="9">
        <f t="shared" si="24"/>
        <v>0</v>
      </c>
      <c r="E152" s="65"/>
      <c r="F152" s="214"/>
      <c r="G152" s="212"/>
      <c r="H152" s="213">
        <v>0</v>
      </c>
      <c r="I152" s="210"/>
      <c r="J152" s="109" t="str">
        <f t="shared" si="22"/>
        <v>Enter Category</v>
      </c>
      <c r="K152" s="110" t="str">
        <f t="shared" si="23"/>
        <v>Enter Category</v>
      </c>
      <c r="L152" s="109" t="str">
        <f t="shared" si="21"/>
        <v>Enter Category</v>
      </c>
      <c r="M152" s="56"/>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8"/>
      <c r="AP152" s="5">
        <f t="shared" si="26"/>
        <v>0</v>
      </c>
    </row>
    <row r="153" spans="1:42" s="3" customFormat="1" ht="14">
      <c r="A153" s="173"/>
      <c r="B153" s="206">
        <v>0</v>
      </c>
      <c r="C153" s="8">
        <f t="shared" si="25"/>
        <v>0</v>
      </c>
      <c r="D153" s="9">
        <f t="shared" si="24"/>
        <v>0</v>
      </c>
      <c r="E153" s="65"/>
      <c r="F153" s="214"/>
      <c r="G153" s="212"/>
      <c r="H153" s="213">
        <v>0</v>
      </c>
      <c r="I153" s="210"/>
      <c r="J153" s="109" t="str">
        <f t="shared" si="22"/>
        <v>Enter Category</v>
      </c>
      <c r="K153" s="110" t="str">
        <f t="shared" si="23"/>
        <v>Enter Category</v>
      </c>
      <c r="L153" s="109" t="str">
        <f t="shared" si="21"/>
        <v>Enter Category</v>
      </c>
      <c r="M153" s="56"/>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8"/>
      <c r="AP153" s="5">
        <f t="shared" si="26"/>
        <v>0</v>
      </c>
    </row>
    <row r="154" spans="1:42" s="3" customFormat="1" ht="14">
      <c r="A154" s="173"/>
      <c r="B154" s="206">
        <v>0</v>
      </c>
      <c r="C154" s="8">
        <f t="shared" si="25"/>
        <v>0</v>
      </c>
      <c r="D154" s="9">
        <f t="shared" si="24"/>
        <v>0</v>
      </c>
      <c r="E154" s="65"/>
      <c r="F154" s="214"/>
      <c r="G154" s="212"/>
      <c r="H154" s="213">
        <v>0</v>
      </c>
      <c r="I154" s="210"/>
      <c r="J154" s="109" t="str">
        <f t="shared" si="22"/>
        <v>Enter Category</v>
      </c>
      <c r="K154" s="110" t="str">
        <f t="shared" si="23"/>
        <v>Enter Category</v>
      </c>
      <c r="L154" s="109" t="str">
        <f t="shared" si="21"/>
        <v>Enter Category</v>
      </c>
      <c r="M154" s="56"/>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8"/>
      <c r="AP154" s="5">
        <f t="shared" si="26"/>
        <v>0</v>
      </c>
    </row>
    <row r="155" spans="1:42" s="3" customFormat="1" ht="14">
      <c r="A155" s="173"/>
      <c r="B155" s="206">
        <v>0</v>
      </c>
      <c r="C155" s="8">
        <f t="shared" si="25"/>
        <v>0</v>
      </c>
      <c r="D155" s="9">
        <f t="shared" si="24"/>
        <v>0</v>
      </c>
      <c r="E155" s="65"/>
      <c r="F155" s="214"/>
      <c r="G155" s="212"/>
      <c r="H155" s="213">
        <v>0</v>
      </c>
      <c r="I155" s="210"/>
      <c r="J155" s="109" t="str">
        <f t="shared" si="22"/>
        <v>Enter Category</v>
      </c>
      <c r="K155" s="110" t="str">
        <f t="shared" si="23"/>
        <v>Enter Category</v>
      </c>
      <c r="L155" s="109" t="str">
        <f t="shared" si="21"/>
        <v>Enter Category</v>
      </c>
      <c r="M155" s="56"/>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8"/>
      <c r="AP155" s="5">
        <f t="shared" si="26"/>
        <v>0</v>
      </c>
    </row>
    <row r="156" spans="1:42" s="3" customFormat="1" ht="14">
      <c r="A156" s="173"/>
      <c r="B156" s="206">
        <v>0</v>
      </c>
      <c r="C156" s="8">
        <f t="shared" si="25"/>
        <v>0</v>
      </c>
      <c r="D156" s="9">
        <f t="shared" si="24"/>
        <v>0</v>
      </c>
      <c r="E156" s="65"/>
      <c r="F156" s="214"/>
      <c r="G156" s="212"/>
      <c r="H156" s="213">
        <v>0</v>
      </c>
      <c r="I156" s="210"/>
      <c r="J156" s="109" t="str">
        <f t="shared" si="22"/>
        <v>Enter Category</v>
      </c>
      <c r="K156" s="110" t="str">
        <f t="shared" si="23"/>
        <v>Enter Category</v>
      </c>
      <c r="L156" s="109" t="str">
        <f t="shared" si="21"/>
        <v>Enter Category</v>
      </c>
      <c r="M156" s="56"/>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8"/>
      <c r="AP156" s="5">
        <f t="shared" si="26"/>
        <v>0</v>
      </c>
    </row>
    <row r="157" spans="1:42" s="3" customFormat="1" ht="14">
      <c r="A157" s="173"/>
      <c r="B157" s="206">
        <v>0</v>
      </c>
      <c r="C157" s="8">
        <f t="shared" si="25"/>
        <v>0</v>
      </c>
      <c r="D157" s="9">
        <f t="shared" si="24"/>
        <v>0</v>
      </c>
      <c r="E157" s="65"/>
      <c r="F157" s="214"/>
      <c r="G157" s="212"/>
      <c r="H157" s="213">
        <v>0</v>
      </c>
      <c r="I157" s="210"/>
      <c r="J157" s="109" t="str">
        <f t="shared" si="22"/>
        <v>Enter Category</v>
      </c>
      <c r="K157" s="110" t="str">
        <f t="shared" si="23"/>
        <v>Enter Category</v>
      </c>
      <c r="L157" s="109" t="str">
        <f t="shared" si="21"/>
        <v>Enter Category</v>
      </c>
      <c r="M157" s="56"/>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8"/>
      <c r="AP157" s="5">
        <f t="shared" si="26"/>
        <v>0</v>
      </c>
    </row>
    <row r="158" spans="1:42" s="3" customFormat="1" ht="14">
      <c r="A158" s="173"/>
      <c r="B158" s="206">
        <v>0</v>
      </c>
      <c r="C158" s="8">
        <f t="shared" si="25"/>
        <v>0</v>
      </c>
      <c r="D158" s="9">
        <f t="shared" si="24"/>
        <v>0</v>
      </c>
      <c r="E158" s="65"/>
      <c r="F158" s="214"/>
      <c r="G158" s="212"/>
      <c r="H158" s="213">
        <v>0</v>
      </c>
      <c r="I158" s="210"/>
      <c r="J158" s="109" t="str">
        <f t="shared" si="22"/>
        <v>Enter Category</v>
      </c>
      <c r="K158" s="110" t="str">
        <f t="shared" si="23"/>
        <v>Enter Category</v>
      </c>
      <c r="L158" s="109" t="str">
        <f t="shared" si="21"/>
        <v>Enter Category</v>
      </c>
      <c r="M158" s="56"/>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8"/>
      <c r="AP158" s="5">
        <f t="shared" si="26"/>
        <v>0</v>
      </c>
    </row>
    <row r="159" spans="1:42" s="3" customFormat="1" ht="14">
      <c r="A159" s="173"/>
      <c r="B159" s="206">
        <v>0</v>
      </c>
      <c r="C159" s="8">
        <f t="shared" si="25"/>
        <v>0</v>
      </c>
      <c r="D159" s="9">
        <f t="shared" si="24"/>
        <v>0</v>
      </c>
      <c r="E159" s="65"/>
      <c r="F159" s="214"/>
      <c r="G159" s="212"/>
      <c r="H159" s="213">
        <v>0</v>
      </c>
      <c r="I159" s="210"/>
      <c r="J159" s="109" t="str">
        <f t="shared" si="22"/>
        <v>Enter Category</v>
      </c>
      <c r="K159" s="110" t="str">
        <f t="shared" si="23"/>
        <v>Enter Category</v>
      </c>
      <c r="L159" s="109" t="str">
        <f t="shared" si="21"/>
        <v>Enter Category</v>
      </c>
      <c r="M159" s="56"/>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8"/>
      <c r="AP159" s="5">
        <f t="shared" si="26"/>
        <v>0</v>
      </c>
    </row>
    <row r="160" spans="1:42" s="3" customFormat="1" ht="14">
      <c r="A160" s="173"/>
      <c r="B160" s="206">
        <v>0</v>
      </c>
      <c r="C160" s="8">
        <f t="shared" si="25"/>
        <v>0</v>
      </c>
      <c r="D160" s="9">
        <f t="shared" si="24"/>
        <v>0</v>
      </c>
      <c r="E160" s="65"/>
      <c r="F160" s="214"/>
      <c r="G160" s="212"/>
      <c r="H160" s="213">
        <v>0</v>
      </c>
      <c r="I160" s="210"/>
      <c r="J160" s="109" t="str">
        <f t="shared" si="22"/>
        <v>Enter Category</v>
      </c>
      <c r="K160" s="110" t="str">
        <f t="shared" si="23"/>
        <v>Enter Category</v>
      </c>
      <c r="L160" s="109" t="str">
        <f t="shared" ref="L160:L197" si="27">IF(I160="","Enter Category",ROUND(J160-K160,2))</f>
        <v>Enter Category</v>
      </c>
      <c r="M160" s="56"/>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8"/>
      <c r="AP160" s="5">
        <f t="shared" si="26"/>
        <v>0</v>
      </c>
    </row>
    <row r="161" spans="1:42" s="3" customFormat="1" ht="14">
      <c r="A161" s="173"/>
      <c r="B161" s="206">
        <v>0</v>
      </c>
      <c r="C161" s="8">
        <f t="shared" si="25"/>
        <v>0</v>
      </c>
      <c r="D161" s="9">
        <f t="shared" si="24"/>
        <v>0</v>
      </c>
      <c r="E161" s="65"/>
      <c r="F161" s="214"/>
      <c r="G161" s="212"/>
      <c r="H161" s="213">
        <v>0</v>
      </c>
      <c r="I161" s="210"/>
      <c r="J161" s="109" t="str">
        <f t="shared" ref="J161:J197" si="28">IF(I161="Motor Vehicle Expenses (GST)",H161*$L$3,IF(I161="Motor Vehicle Expenses (Non-GST)",H161*$L$3,IF(I161="Mobile Phone",H161*$L$4,IF(I161="Internet",H161*$L$5,IF(I161="","Enter Category",H161)))))</f>
        <v>Enter Category</v>
      </c>
      <c r="K161" s="110" t="str">
        <f t="shared" ref="K161:K197" si="29">IF(I161="Other Non-GST Expenses",0,IF(I161="Motor Vehicle Expenses (Non-GST)",0,IF(I161="","Enter Category",J161/11)))</f>
        <v>Enter Category</v>
      </c>
      <c r="L161" s="109" t="str">
        <f t="shared" si="27"/>
        <v>Enter Category</v>
      </c>
      <c r="M161" s="56"/>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8"/>
      <c r="AP161" s="5">
        <f t="shared" si="26"/>
        <v>0</v>
      </c>
    </row>
    <row r="162" spans="1:42" s="3" customFormat="1" ht="14">
      <c r="A162" s="173"/>
      <c r="B162" s="206">
        <v>0</v>
      </c>
      <c r="C162" s="8">
        <f t="shared" si="25"/>
        <v>0</v>
      </c>
      <c r="D162" s="9">
        <f t="shared" si="24"/>
        <v>0</v>
      </c>
      <c r="E162" s="65"/>
      <c r="F162" s="214"/>
      <c r="G162" s="212"/>
      <c r="H162" s="213">
        <v>0</v>
      </c>
      <c r="I162" s="210"/>
      <c r="J162" s="109" t="str">
        <f t="shared" si="28"/>
        <v>Enter Category</v>
      </c>
      <c r="K162" s="110" t="str">
        <f t="shared" si="29"/>
        <v>Enter Category</v>
      </c>
      <c r="L162" s="109" t="str">
        <f t="shared" si="27"/>
        <v>Enter Category</v>
      </c>
      <c r="M162" s="56"/>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8"/>
      <c r="AP162" s="5">
        <f t="shared" si="26"/>
        <v>0</v>
      </c>
    </row>
    <row r="163" spans="1:42" s="3" customFormat="1" ht="14">
      <c r="A163" s="173"/>
      <c r="B163" s="206">
        <v>0</v>
      </c>
      <c r="C163" s="8">
        <f t="shared" si="25"/>
        <v>0</v>
      </c>
      <c r="D163" s="9">
        <f t="shared" si="24"/>
        <v>0</v>
      </c>
      <c r="E163" s="65"/>
      <c r="F163" s="214"/>
      <c r="G163" s="212"/>
      <c r="H163" s="213">
        <v>0</v>
      </c>
      <c r="I163" s="210"/>
      <c r="J163" s="109" t="str">
        <f t="shared" si="28"/>
        <v>Enter Category</v>
      </c>
      <c r="K163" s="110" t="str">
        <f t="shared" si="29"/>
        <v>Enter Category</v>
      </c>
      <c r="L163" s="109" t="str">
        <f t="shared" si="27"/>
        <v>Enter Category</v>
      </c>
      <c r="M163" s="56"/>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8"/>
      <c r="AP163" s="5">
        <f t="shared" si="26"/>
        <v>0</v>
      </c>
    </row>
    <row r="164" spans="1:42" s="3" customFormat="1" ht="14">
      <c r="A164" s="173"/>
      <c r="B164" s="206">
        <v>0</v>
      </c>
      <c r="C164" s="8">
        <f t="shared" si="25"/>
        <v>0</v>
      </c>
      <c r="D164" s="9">
        <f t="shared" si="24"/>
        <v>0</v>
      </c>
      <c r="E164" s="65"/>
      <c r="F164" s="214"/>
      <c r="G164" s="212"/>
      <c r="H164" s="213">
        <v>0</v>
      </c>
      <c r="I164" s="210"/>
      <c r="J164" s="109" t="str">
        <f t="shared" si="28"/>
        <v>Enter Category</v>
      </c>
      <c r="K164" s="110" t="str">
        <f t="shared" si="29"/>
        <v>Enter Category</v>
      </c>
      <c r="L164" s="109" t="str">
        <f t="shared" si="27"/>
        <v>Enter Category</v>
      </c>
      <c r="M164" s="56"/>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8"/>
      <c r="AP164" s="5">
        <f t="shared" si="26"/>
        <v>0</v>
      </c>
    </row>
    <row r="165" spans="1:42" s="3" customFormat="1" ht="14">
      <c r="A165" s="173"/>
      <c r="B165" s="206">
        <v>0</v>
      </c>
      <c r="C165" s="8">
        <f t="shared" si="25"/>
        <v>0</v>
      </c>
      <c r="D165" s="9">
        <f t="shared" si="24"/>
        <v>0</v>
      </c>
      <c r="E165" s="65"/>
      <c r="F165" s="214"/>
      <c r="G165" s="212"/>
      <c r="H165" s="213">
        <v>0</v>
      </c>
      <c r="I165" s="210"/>
      <c r="J165" s="109" t="str">
        <f t="shared" si="28"/>
        <v>Enter Category</v>
      </c>
      <c r="K165" s="110" t="str">
        <f t="shared" si="29"/>
        <v>Enter Category</v>
      </c>
      <c r="L165" s="109" t="str">
        <f t="shared" si="27"/>
        <v>Enter Category</v>
      </c>
      <c r="M165" s="56"/>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8"/>
      <c r="AP165" s="5">
        <f t="shared" si="26"/>
        <v>0</v>
      </c>
    </row>
    <row r="166" spans="1:42" s="3" customFormat="1" ht="14">
      <c r="A166" s="173"/>
      <c r="B166" s="206">
        <v>0</v>
      </c>
      <c r="C166" s="8">
        <f t="shared" si="25"/>
        <v>0</v>
      </c>
      <c r="D166" s="9">
        <f t="shared" si="24"/>
        <v>0</v>
      </c>
      <c r="E166" s="65"/>
      <c r="F166" s="214"/>
      <c r="G166" s="212"/>
      <c r="H166" s="213">
        <v>0</v>
      </c>
      <c r="I166" s="210"/>
      <c r="J166" s="109" t="str">
        <f t="shared" si="28"/>
        <v>Enter Category</v>
      </c>
      <c r="K166" s="110" t="str">
        <f t="shared" si="29"/>
        <v>Enter Category</v>
      </c>
      <c r="L166" s="109" t="str">
        <f t="shared" si="27"/>
        <v>Enter Category</v>
      </c>
      <c r="M166" s="56"/>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8"/>
      <c r="AP166" s="5">
        <f t="shared" si="26"/>
        <v>0</v>
      </c>
    </row>
    <row r="167" spans="1:42" s="3" customFormat="1" ht="14">
      <c r="A167" s="173"/>
      <c r="B167" s="206">
        <v>0</v>
      </c>
      <c r="C167" s="8">
        <f t="shared" si="25"/>
        <v>0</v>
      </c>
      <c r="D167" s="9">
        <f t="shared" si="24"/>
        <v>0</v>
      </c>
      <c r="E167" s="65"/>
      <c r="F167" s="214"/>
      <c r="G167" s="212"/>
      <c r="H167" s="213">
        <v>0</v>
      </c>
      <c r="I167" s="210"/>
      <c r="J167" s="109" t="str">
        <f t="shared" si="28"/>
        <v>Enter Category</v>
      </c>
      <c r="K167" s="110" t="str">
        <f t="shared" si="29"/>
        <v>Enter Category</v>
      </c>
      <c r="L167" s="109" t="str">
        <f t="shared" si="27"/>
        <v>Enter Category</v>
      </c>
      <c r="M167" s="56"/>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8"/>
      <c r="AP167" s="5">
        <f t="shared" si="26"/>
        <v>0</v>
      </c>
    </row>
    <row r="168" spans="1:42" s="3" customFormat="1" ht="14">
      <c r="A168" s="173"/>
      <c r="B168" s="206">
        <v>0</v>
      </c>
      <c r="C168" s="8">
        <f t="shared" si="25"/>
        <v>0</v>
      </c>
      <c r="D168" s="9">
        <f t="shared" si="24"/>
        <v>0</v>
      </c>
      <c r="E168" s="65"/>
      <c r="F168" s="214"/>
      <c r="G168" s="212"/>
      <c r="H168" s="213">
        <v>0</v>
      </c>
      <c r="I168" s="210"/>
      <c r="J168" s="109" t="str">
        <f t="shared" si="28"/>
        <v>Enter Category</v>
      </c>
      <c r="K168" s="110" t="str">
        <f t="shared" si="29"/>
        <v>Enter Category</v>
      </c>
      <c r="L168" s="109" t="str">
        <f t="shared" si="27"/>
        <v>Enter Category</v>
      </c>
      <c r="M168" s="56"/>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8"/>
      <c r="AP168" s="5">
        <f t="shared" si="26"/>
        <v>0</v>
      </c>
    </row>
    <row r="169" spans="1:42" s="3" customFormat="1" ht="14">
      <c r="A169" s="173"/>
      <c r="B169" s="206">
        <v>0</v>
      </c>
      <c r="C169" s="8">
        <f t="shared" si="25"/>
        <v>0</v>
      </c>
      <c r="D169" s="9">
        <f t="shared" si="24"/>
        <v>0</v>
      </c>
      <c r="E169" s="65"/>
      <c r="F169" s="214"/>
      <c r="G169" s="212"/>
      <c r="H169" s="213">
        <v>0</v>
      </c>
      <c r="I169" s="210"/>
      <c r="J169" s="109" t="str">
        <f t="shared" si="28"/>
        <v>Enter Category</v>
      </c>
      <c r="K169" s="110" t="str">
        <f t="shared" si="29"/>
        <v>Enter Category</v>
      </c>
      <c r="L169" s="109" t="str">
        <f t="shared" si="27"/>
        <v>Enter Category</v>
      </c>
      <c r="M169" s="56"/>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8"/>
      <c r="AP169" s="5">
        <f t="shared" si="26"/>
        <v>0</v>
      </c>
    </row>
    <row r="170" spans="1:42" s="3" customFormat="1" ht="14">
      <c r="A170" s="173"/>
      <c r="B170" s="206">
        <v>0</v>
      </c>
      <c r="C170" s="8">
        <f t="shared" si="25"/>
        <v>0</v>
      </c>
      <c r="D170" s="9">
        <f t="shared" si="24"/>
        <v>0</v>
      </c>
      <c r="E170" s="65"/>
      <c r="F170" s="214"/>
      <c r="G170" s="212"/>
      <c r="H170" s="213">
        <v>0</v>
      </c>
      <c r="I170" s="210"/>
      <c r="J170" s="109" t="str">
        <f t="shared" si="28"/>
        <v>Enter Category</v>
      </c>
      <c r="K170" s="110" t="str">
        <f t="shared" si="29"/>
        <v>Enter Category</v>
      </c>
      <c r="L170" s="109" t="str">
        <f t="shared" si="27"/>
        <v>Enter Category</v>
      </c>
      <c r="M170" s="56"/>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8"/>
      <c r="AP170" s="5">
        <f t="shared" si="26"/>
        <v>0</v>
      </c>
    </row>
    <row r="171" spans="1:42" s="3" customFormat="1" ht="14">
      <c r="A171" s="173"/>
      <c r="B171" s="206">
        <v>0</v>
      </c>
      <c r="C171" s="8">
        <f t="shared" si="25"/>
        <v>0</v>
      </c>
      <c r="D171" s="9">
        <f t="shared" si="24"/>
        <v>0</v>
      </c>
      <c r="E171" s="65"/>
      <c r="F171" s="214"/>
      <c r="G171" s="212"/>
      <c r="H171" s="213">
        <v>0</v>
      </c>
      <c r="I171" s="210"/>
      <c r="J171" s="109" t="str">
        <f t="shared" si="28"/>
        <v>Enter Category</v>
      </c>
      <c r="K171" s="110" t="str">
        <f t="shared" si="29"/>
        <v>Enter Category</v>
      </c>
      <c r="L171" s="109" t="str">
        <f t="shared" si="27"/>
        <v>Enter Category</v>
      </c>
      <c r="M171" s="56"/>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8"/>
      <c r="AP171" s="5">
        <f t="shared" si="26"/>
        <v>0</v>
      </c>
    </row>
    <row r="172" spans="1:42" s="3" customFormat="1" ht="14">
      <c r="A172" s="173"/>
      <c r="B172" s="206">
        <v>0</v>
      </c>
      <c r="C172" s="8">
        <f t="shared" si="25"/>
        <v>0</v>
      </c>
      <c r="D172" s="9">
        <f t="shared" si="24"/>
        <v>0</v>
      </c>
      <c r="E172" s="65"/>
      <c r="F172" s="214"/>
      <c r="G172" s="212"/>
      <c r="H172" s="213">
        <v>0</v>
      </c>
      <c r="I172" s="210"/>
      <c r="J172" s="109" t="str">
        <f t="shared" si="28"/>
        <v>Enter Category</v>
      </c>
      <c r="K172" s="110" t="str">
        <f t="shared" si="29"/>
        <v>Enter Category</v>
      </c>
      <c r="L172" s="109" t="str">
        <f t="shared" si="27"/>
        <v>Enter Category</v>
      </c>
      <c r="M172" s="56"/>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8"/>
      <c r="AP172" s="5">
        <f t="shared" si="26"/>
        <v>0</v>
      </c>
    </row>
    <row r="173" spans="1:42" s="3" customFormat="1" ht="14">
      <c r="A173" s="173"/>
      <c r="B173" s="206">
        <v>0</v>
      </c>
      <c r="C173" s="8">
        <f t="shared" si="25"/>
        <v>0</v>
      </c>
      <c r="D173" s="9">
        <f t="shared" si="24"/>
        <v>0</v>
      </c>
      <c r="E173" s="65"/>
      <c r="F173" s="214"/>
      <c r="G173" s="212"/>
      <c r="H173" s="213">
        <v>0</v>
      </c>
      <c r="I173" s="210"/>
      <c r="J173" s="109" t="str">
        <f t="shared" si="28"/>
        <v>Enter Category</v>
      </c>
      <c r="K173" s="110" t="str">
        <f t="shared" si="29"/>
        <v>Enter Category</v>
      </c>
      <c r="L173" s="109" t="str">
        <f t="shared" si="27"/>
        <v>Enter Category</v>
      </c>
      <c r="M173" s="56"/>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8"/>
      <c r="AP173" s="5">
        <f t="shared" si="18"/>
        <v>0</v>
      </c>
    </row>
    <row r="174" spans="1:42" s="3" customFormat="1" ht="14">
      <c r="A174" s="173"/>
      <c r="B174" s="206">
        <v>0</v>
      </c>
      <c r="C174" s="8">
        <f t="shared" si="25"/>
        <v>0</v>
      </c>
      <c r="D174" s="9">
        <f t="shared" si="24"/>
        <v>0</v>
      </c>
      <c r="E174" s="65"/>
      <c r="F174" s="214"/>
      <c r="G174" s="212"/>
      <c r="H174" s="213">
        <v>0</v>
      </c>
      <c r="I174" s="210"/>
      <c r="J174" s="109" t="str">
        <f t="shared" si="28"/>
        <v>Enter Category</v>
      </c>
      <c r="K174" s="110" t="str">
        <f t="shared" si="29"/>
        <v>Enter Category</v>
      </c>
      <c r="L174" s="109" t="str">
        <f t="shared" si="27"/>
        <v>Enter Category</v>
      </c>
      <c r="M174" s="56"/>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8"/>
      <c r="AP174" s="5">
        <f t="shared" si="18"/>
        <v>0</v>
      </c>
    </row>
    <row r="175" spans="1:42" s="3" customFormat="1" ht="14">
      <c r="A175" s="173"/>
      <c r="B175" s="206">
        <v>0</v>
      </c>
      <c r="C175" s="8">
        <f t="shared" si="25"/>
        <v>0</v>
      </c>
      <c r="D175" s="9">
        <f t="shared" si="24"/>
        <v>0</v>
      </c>
      <c r="E175" s="65"/>
      <c r="F175" s="214"/>
      <c r="G175" s="212"/>
      <c r="H175" s="213">
        <v>0</v>
      </c>
      <c r="I175" s="210"/>
      <c r="J175" s="109" t="str">
        <f t="shared" si="28"/>
        <v>Enter Category</v>
      </c>
      <c r="K175" s="110" t="str">
        <f t="shared" si="29"/>
        <v>Enter Category</v>
      </c>
      <c r="L175" s="109" t="str">
        <f t="shared" si="27"/>
        <v>Enter Category</v>
      </c>
      <c r="M175" s="56"/>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8"/>
      <c r="AP175" s="5">
        <f t="shared" si="18"/>
        <v>0</v>
      </c>
    </row>
    <row r="176" spans="1:42" s="3" customFormat="1" ht="14">
      <c r="A176" s="173"/>
      <c r="B176" s="206">
        <v>0</v>
      </c>
      <c r="C176" s="8">
        <f t="shared" si="25"/>
        <v>0</v>
      </c>
      <c r="D176" s="9">
        <f t="shared" si="24"/>
        <v>0</v>
      </c>
      <c r="E176" s="65"/>
      <c r="F176" s="214"/>
      <c r="G176" s="212"/>
      <c r="H176" s="213">
        <v>0</v>
      </c>
      <c r="I176" s="210"/>
      <c r="J176" s="109" t="str">
        <f t="shared" si="28"/>
        <v>Enter Category</v>
      </c>
      <c r="K176" s="110" t="str">
        <f t="shared" si="29"/>
        <v>Enter Category</v>
      </c>
      <c r="L176" s="109" t="str">
        <f t="shared" si="27"/>
        <v>Enter Category</v>
      </c>
      <c r="M176" s="56"/>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8"/>
      <c r="AP176" s="5">
        <f t="shared" si="18"/>
        <v>0</v>
      </c>
    </row>
    <row r="177" spans="1:42" s="3" customFormat="1" ht="14">
      <c r="A177" s="173"/>
      <c r="B177" s="206">
        <v>0</v>
      </c>
      <c r="C177" s="8">
        <f t="shared" si="25"/>
        <v>0</v>
      </c>
      <c r="D177" s="9">
        <f t="shared" ref="D177:D197" si="30">B177-C177</f>
        <v>0</v>
      </c>
      <c r="E177" s="65"/>
      <c r="F177" s="214"/>
      <c r="G177" s="212"/>
      <c r="H177" s="213">
        <v>0</v>
      </c>
      <c r="I177" s="210"/>
      <c r="J177" s="109" t="str">
        <f t="shared" si="28"/>
        <v>Enter Category</v>
      </c>
      <c r="K177" s="110" t="str">
        <f t="shared" si="29"/>
        <v>Enter Category</v>
      </c>
      <c r="L177" s="109" t="str">
        <f t="shared" si="27"/>
        <v>Enter Category</v>
      </c>
      <c r="M177" s="56"/>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8"/>
      <c r="AP177" s="5">
        <f t="shared" si="18"/>
        <v>0</v>
      </c>
    </row>
    <row r="178" spans="1:42" s="3" customFormat="1" ht="14">
      <c r="A178" s="173"/>
      <c r="B178" s="206">
        <v>0</v>
      </c>
      <c r="C178" s="8">
        <f t="shared" si="25"/>
        <v>0</v>
      </c>
      <c r="D178" s="9">
        <f t="shared" si="30"/>
        <v>0</v>
      </c>
      <c r="E178" s="65"/>
      <c r="F178" s="214"/>
      <c r="G178" s="212"/>
      <c r="H178" s="213">
        <v>0</v>
      </c>
      <c r="I178" s="210"/>
      <c r="J178" s="109" t="str">
        <f t="shared" si="28"/>
        <v>Enter Category</v>
      </c>
      <c r="K178" s="110" t="str">
        <f t="shared" si="29"/>
        <v>Enter Category</v>
      </c>
      <c r="L178" s="109" t="str">
        <f t="shared" si="27"/>
        <v>Enter Category</v>
      </c>
      <c r="M178" s="56"/>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8"/>
      <c r="AP178" s="5">
        <f t="shared" si="18"/>
        <v>0</v>
      </c>
    </row>
    <row r="179" spans="1:42" s="3" customFormat="1" ht="14">
      <c r="A179" s="173"/>
      <c r="B179" s="206">
        <v>0</v>
      </c>
      <c r="C179" s="8">
        <f t="shared" si="25"/>
        <v>0</v>
      </c>
      <c r="D179" s="9">
        <f t="shared" si="30"/>
        <v>0</v>
      </c>
      <c r="E179" s="65"/>
      <c r="F179" s="214"/>
      <c r="G179" s="212"/>
      <c r="H179" s="213">
        <v>0</v>
      </c>
      <c r="I179" s="210"/>
      <c r="J179" s="109" t="str">
        <f t="shared" si="28"/>
        <v>Enter Category</v>
      </c>
      <c r="K179" s="110" t="str">
        <f t="shared" si="29"/>
        <v>Enter Category</v>
      </c>
      <c r="L179" s="109" t="str">
        <f t="shared" si="27"/>
        <v>Enter Category</v>
      </c>
      <c r="M179" s="56"/>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8"/>
      <c r="AP179" s="5">
        <f t="shared" si="18"/>
        <v>0</v>
      </c>
    </row>
    <row r="180" spans="1:42" s="3" customFormat="1" ht="14">
      <c r="A180" s="173"/>
      <c r="B180" s="206">
        <v>0</v>
      </c>
      <c r="C180" s="8">
        <f t="shared" si="25"/>
        <v>0</v>
      </c>
      <c r="D180" s="9">
        <f t="shared" si="30"/>
        <v>0</v>
      </c>
      <c r="E180" s="65"/>
      <c r="F180" s="214"/>
      <c r="G180" s="212"/>
      <c r="H180" s="213">
        <v>0</v>
      </c>
      <c r="I180" s="210"/>
      <c r="J180" s="109" t="str">
        <f t="shared" si="28"/>
        <v>Enter Category</v>
      </c>
      <c r="K180" s="110" t="str">
        <f t="shared" si="29"/>
        <v>Enter Category</v>
      </c>
      <c r="L180" s="109" t="str">
        <f t="shared" si="27"/>
        <v>Enter Category</v>
      </c>
      <c r="M180" s="56"/>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8"/>
      <c r="AP180" s="5">
        <f t="shared" si="18"/>
        <v>0</v>
      </c>
    </row>
    <row r="181" spans="1:42" s="3" customFormat="1" ht="14">
      <c r="A181" s="173"/>
      <c r="B181" s="206">
        <v>0</v>
      </c>
      <c r="C181" s="8">
        <f t="shared" si="25"/>
        <v>0</v>
      </c>
      <c r="D181" s="9">
        <f t="shared" si="30"/>
        <v>0</v>
      </c>
      <c r="E181" s="65"/>
      <c r="F181" s="214"/>
      <c r="G181" s="212"/>
      <c r="H181" s="213">
        <v>0</v>
      </c>
      <c r="I181" s="210"/>
      <c r="J181" s="109" t="str">
        <f t="shared" si="28"/>
        <v>Enter Category</v>
      </c>
      <c r="K181" s="110" t="str">
        <f t="shared" si="29"/>
        <v>Enter Category</v>
      </c>
      <c r="L181" s="109" t="str">
        <f t="shared" si="27"/>
        <v>Enter Category</v>
      </c>
      <c r="M181" s="56"/>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8"/>
      <c r="AP181" s="5">
        <f t="shared" si="18"/>
        <v>0</v>
      </c>
    </row>
    <row r="182" spans="1:42" s="3" customFormat="1" ht="14">
      <c r="A182" s="173"/>
      <c r="B182" s="206">
        <v>0</v>
      </c>
      <c r="C182" s="8">
        <f t="shared" si="25"/>
        <v>0</v>
      </c>
      <c r="D182" s="9">
        <f t="shared" si="30"/>
        <v>0</v>
      </c>
      <c r="E182" s="65"/>
      <c r="F182" s="214"/>
      <c r="G182" s="212"/>
      <c r="H182" s="213">
        <v>0</v>
      </c>
      <c r="I182" s="210"/>
      <c r="J182" s="109" t="str">
        <f t="shared" si="28"/>
        <v>Enter Category</v>
      </c>
      <c r="K182" s="110" t="str">
        <f t="shared" si="29"/>
        <v>Enter Category</v>
      </c>
      <c r="L182" s="109" t="str">
        <f t="shared" si="27"/>
        <v>Enter Category</v>
      </c>
      <c r="M182" s="56"/>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8"/>
      <c r="AP182" s="5">
        <f t="shared" si="18"/>
        <v>0</v>
      </c>
    </row>
    <row r="183" spans="1:42" s="3" customFormat="1" ht="14">
      <c r="A183" s="173"/>
      <c r="B183" s="206">
        <v>0</v>
      </c>
      <c r="C183" s="8">
        <f t="shared" si="25"/>
        <v>0</v>
      </c>
      <c r="D183" s="9">
        <f t="shared" si="30"/>
        <v>0</v>
      </c>
      <c r="E183" s="65"/>
      <c r="F183" s="214"/>
      <c r="G183" s="212"/>
      <c r="H183" s="213">
        <v>0</v>
      </c>
      <c r="I183" s="210"/>
      <c r="J183" s="109" t="str">
        <f t="shared" si="28"/>
        <v>Enter Category</v>
      </c>
      <c r="K183" s="110" t="str">
        <f t="shared" si="29"/>
        <v>Enter Category</v>
      </c>
      <c r="L183" s="109" t="str">
        <f t="shared" si="27"/>
        <v>Enter Category</v>
      </c>
      <c r="M183" s="56"/>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8"/>
      <c r="AP183" s="5">
        <f t="shared" si="18"/>
        <v>0</v>
      </c>
    </row>
    <row r="184" spans="1:42" s="3" customFormat="1" ht="14">
      <c r="A184" s="173"/>
      <c r="B184" s="206">
        <v>0</v>
      </c>
      <c r="C184" s="8">
        <f t="shared" si="25"/>
        <v>0</v>
      </c>
      <c r="D184" s="9">
        <f t="shared" si="30"/>
        <v>0</v>
      </c>
      <c r="E184" s="65"/>
      <c r="F184" s="214"/>
      <c r="G184" s="212"/>
      <c r="H184" s="213">
        <v>0</v>
      </c>
      <c r="I184" s="210"/>
      <c r="J184" s="109" t="str">
        <f t="shared" si="28"/>
        <v>Enter Category</v>
      </c>
      <c r="K184" s="110" t="str">
        <f t="shared" si="29"/>
        <v>Enter Category</v>
      </c>
      <c r="L184" s="109" t="str">
        <f t="shared" si="27"/>
        <v>Enter Category</v>
      </c>
      <c r="M184" s="56"/>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8"/>
      <c r="AP184" s="5">
        <f t="shared" si="18"/>
        <v>0</v>
      </c>
    </row>
    <row r="185" spans="1:42" s="3" customFormat="1" ht="14">
      <c r="A185" s="173"/>
      <c r="B185" s="206">
        <v>0</v>
      </c>
      <c r="C185" s="8">
        <f t="shared" si="25"/>
        <v>0</v>
      </c>
      <c r="D185" s="9">
        <f t="shared" si="30"/>
        <v>0</v>
      </c>
      <c r="E185" s="65"/>
      <c r="F185" s="214"/>
      <c r="G185" s="212"/>
      <c r="H185" s="213">
        <v>0</v>
      </c>
      <c r="I185" s="210"/>
      <c r="J185" s="109" t="str">
        <f t="shared" si="28"/>
        <v>Enter Category</v>
      </c>
      <c r="K185" s="110" t="str">
        <f t="shared" si="29"/>
        <v>Enter Category</v>
      </c>
      <c r="L185" s="109" t="str">
        <f t="shared" si="27"/>
        <v>Enter Category</v>
      </c>
      <c r="M185" s="56"/>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8"/>
      <c r="AP185" s="5">
        <f t="shared" si="18"/>
        <v>0</v>
      </c>
    </row>
    <row r="186" spans="1:42" s="3" customFormat="1" ht="14">
      <c r="A186" s="173"/>
      <c r="B186" s="206">
        <v>0</v>
      </c>
      <c r="C186" s="8">
        <f t="shared" ref="C186:C197" si="31">B186/11</f>
        <v>0</v>
      </c>
      <c r="D186" s="9">
        <f t="shared" si="30"/>
        <v>0</v>
      </c>
      <c r="E186" s="65"/>
      <c r="F186" s="214"/>
      <c r="G186" s="212"/>
      <c r="H186" s="213">
        <v>0</v>
      </c>
      <c r="I186" s="210"/>
      <c r="J186" s="109" t="str">
        <f t="shared" si="28"/>
        <v>Enter Category</v>
      </c>
      <c r="K186" s="110" t="str">
        <f t="shared" si="29"/>
        <v>Enter Category</v>
      </c>
      <c r="L186" s="109" t="str">
        <f t="shared" si="27"/>
        <v>Enter Category</v>
      </c>
      <c r="M186" s="56"/>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8"/>
      <c r="AP186" s="5">
        <f t="shared" si="18"/>
        <v>0</v>
      </c>
    </row>
    <row r="187" spans="1:42" s="3" customFormat="1" ht="14">
      <c r="A187" s="173"/>
      <c r="B187" s="206">
        <v>0</v>
      </c>
      <c r="C187" s="8">
        <f t="shared" si="31"/>
        <v>0</v>
      </c>
      <c r="D187" s="9">
        <f t="shared" si="30"/>
        <v>0</v>
      </c>
      <c r="E187" s="65"/>
      <c r="F187" s="214"/>
      <c r="G187" s="212"/>
      <c r="H187" s="213">
        <v>0</v>
      </c>
      <c r="I187" s="210"/>
      <c r="J187" s="109" t="str">
        <f t="shared" si="28"/>
        <v>Enter Category</v>
      </c>
      <c r="K187" s="110" t="str">
        <f t="shared" si="29"/>
        <v>Enter Category</v>
      </c>
      <c r="L187" s="109" t="str">
        <f t="shared" si="27"/>
        <v>Enter Category</v>
      </c>
      <c r="M187" s="56"/>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8"/>
      <c r="AP187" s="5">
        <f t="shared" si="18"/>
        <v>0</v>
      </c>
    </row>
    <row r="188" spans="1:42" s="3" customFormat="1" ht="14">
      <c r="A188" s="173"/>
      <c r="B188" s="206">
        <v>0</v>
      </c>
      <c r="C188" s="8">
        <f t="shared" si="31"/>
        <v>0</v>
      </c>
      <c r="D188" s="9">
        <f t="shared" si="30"/>
        <v>0</v>
      </c>
      <c r="E188" s="65"/>
      <c r="F188" s="214"/>
      <c r="G188" s="212"/>
      <c r="H188" s="213">
        <v>0</v>
      </c>
      <c r="I188" s="210"/>
      <c r="J188" s="109" t="str">
        <f t="shared" si="28"/>
        <v>Enter Category</v>
      </c>
      <c r="K188" s="110" t="str">
        <f t="shared" si="29"/>
        <v>Enter Category</v>
      </c>
      <c r="L188" s="109" t="str">
        <f t="shared" si="27"/>
        <v>Enter Category</v>
      </c>
      <c r="M188" s="56"/>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8"/>
      <c r="AP188" s="5">
        <f t="shared" si="18"/>
        <v>0</v>
      </c>
    </row>
    <row r="189" spans="1:42" s="3" customFormat="1" ht="14">
      <c r="A189" s="173"/>
      <c r="B189" s="206">
        <v>0</v>
      </c>
      <c r="C189" s="8">
        <f t="shared" si="31"/>
        <v>0</v>
      </c>
      <c r="D189" s="9">
        <f t="shared" si="30"/>
        <v>0</v>
      </c>
      <c r="E189" s="65"/>
      <c r="F189" s="214"/>
      <c r="G189" s="212"/>
      <c r="H189" s="213">
        <v>0</v>
      </c>
      <c r="I189" s="210"/>
      <c r="J189" s="109" t="str">
        <f t="shared" si="28"/>
        <v>Enter Category</v>
      </c>
      <c r="K189" s="110" t="str">
        <f t="shared" si="29"/>
        <v>Enter Category</v>
      </c>
      <c r="L189" s="109" t="str">
        <f t="shared" si="27"/>
        <v>Enter Category</v>
      </c>
      <c r="M189" s="56"/>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8"/>
      <c r="AP189" s="5">
        <f t="shared" si="18"/>
        <v>0</v>
      </c>
    </row>
    <row r="190" spans="1:42" s="3" customFormat="1" ht="14">
      <c r="A190" s="173"/>
      <c r="B190" s="206">
        <v>0</v>
      </c>
      <c r="C190" s="8">
        <f t="shared" si="31"/>
        <v>0</v>
      </c>
      <c r="D190" s="9">
        <f t="shared" si="30"/>
        <v>0</v>
      </c>
      <c r="E190" s="65"/>
      <c r="F190" s="214"/>
      <c r="G190" s="212"/>
      <c r="H190" s="213">
        <v>0</v>
      </c>
      <c r="I190" s="210"/>
      <c r="J190" s="109" t="str">
        <f t="shared" si="28"/>
        <v>Enter Category</v>
      </c>
      <c r="K190" s="110" t="str">
        <f t="shared" si="29"/>
        <v>Enter Category</v>
      </c>
      <c r="L190" s="109" t="str">
        <f t="shared" si="27"/>
        <v>Enter Category</v>
      </c>
      <c r="M190" s="56"/>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8"/>
      <c r="AP190" s="5">
        <f t="shared" si="18"/>
        <v>0</v>
      </c>
    </row>
    <row r="191" spans="1:42" s="3" customFormat="1" ht="14">
      <c r="A191" s="173"/>
      <c r="B191" s="206">
        <v>0</v>
      </c>
      <c r="C191" s="8">
        <f t="shared" si="31"/>
        <v>0</v>
      </c>
      <c r="D191" s="9">
        <f t="shared" si="30"/>
        <v>0</v>
      </c>
      <c r="E191" s="65"/>
      <c r="F191" s="214"/>
      <c r="G191" s="212"/>
      <c r="H191" s="213">
        <v>0</v>
      </c>
      <c r="I191" s="210"/>
      <c r="J191" s="109" t="str">
        <f t="shared" si="28"/>
        <v>Enter Category</v>
      </c>
      <c r="K191" s="110" t="str">
        <f t="shared" si="29"/>
        <v>Enter Category</v>
      </c>
      <c r="L191" s="109" t="str">
        <f t="shared" si="27"/>
        <v>Enter Category</v>
      </c>
      <c r="M191" s="56"/>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8"/>
      <c r="AP191" s="5">
        <f t="shared" si="18"/>
        <v>0</v>
      </c>
    </row>
    <row r="192" spans="1:42" s="3" customFormat="1" ht="14">
      <c r="A192" s="173"/>
      <c r="B192" s="206">
        <v>0</v>
      </c>
      <c r="C192" s="8">
        <f t="shared" si="31"/>
        <v>0</v>
      </c>
      <c r="D192" s="9">
        <f t="shared" si="30"/>
        <v>0</v>
      </c>
      <c r="E192" s="65"/>
      <c r="F192" s="214"/>
      <c r="G192" s="212"/>
      <c r="H192" s="213">
        <v>0</v>
      </c>
      <c r="I192" s="210"/>
      <c r="J192" s="109" t="str">
        <f t="shared" si="28"/>
        <v>Enter Category</v>
      </c>
      <c r="K192" s="110" t="str">
        <f t="shared" si="29"/>
        <v>Enter Category</v>
      </c>
      <c r="L192" s="109" t="str">
        <f t="shared" si="27"/>
        <v>Enter Category</v>
      </c>
      <c r="M192" s="56"/>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8"/>
      <c r="AP192" s="5">
        <f t="shared" si="18"/>
        <v>0</v>
      </c>
    </row>
    <row r="193" spans="1:42" s="3" customFormat="1" ht="14">
      <c r="A193" s="173"/>
      <c r="B193" s="206">
        <v>0</v>
      </c>
      <c r="C193" s="8">
        <f t="shared" si="31"/>
        <v>0</v>
      </c>
      <c r="D193" s="9">
        <f t="shared" si="30"/>
        <v>0</v>
      </c>
      <c r="E193" s="65"/>
      <c r="F193" s="214"/>
      <c r="G193" s="212"/>
      <c r="H193" s="213">
        <v>0</v>
      </c>
      <c r="I193" s="210"/>
      <c r="J193" s="109" t="str">
        <f t="shared" si="28"/>
        <v>Enter Category</v>
      </c>
      <c r="K193" s="110" t="str">
        <f t="shared" si="29"/>
        <v>Enter Category</v>
      </c>
      <c r="L193" s="109" t="str">
        <f t="shared" si="27"/>
        <v>Enter Category</v>
      </c>
      <c r="M193" s="56"/>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8"/>
      <c r="AP193" s="5">
        <f t="shared" ref="AP193:AP197" si="32">IF(H193&gt;0,L193-SUM(N193:AO193),IF(H193&gt;0,L193-SUM(N193:AO193),0))</f>
        <v>0</v>
      </c>
    </row>
    <row r="194" spans="1:42" s="3" customFormat="1" ht="14">
      <c r="A194" s="173"/>
      <c r="B194" s="206">
        <v>0</v>
      </c>
      <c r="C194" s="8">
        <f t="shared" si="31"/>
        <v>0</v>
      </c>
      <c r="D194" s="9">
        <f t="shared" si="30"/>
        <v>0</v>
      </c>
      <c r="E194" s="65"/>
      <c r="F194" s="214"/>
      <c r="G194" s="212"/>
      <c r="H194" s="213">
        <v>0</v>
      </c>
      <c r="I194" s="210"/>
      <c r="J194" s="109" t="str">
        <f t="shared" si="28"/>
        <v>Enter Category</v>
      </c>
      <c r="K194" s="110" t="str">
        <f t="shared" si="29"/>
        <v>Enter Category</v>
      </c>
      <c r="L194" s="109" t="str">
        <f t="shared" si="27"/>
        <v>Enter Category</v>
      </c>
      <c r="M194" s="56"/>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8"/>
      <c r="AP194" s="5">
        <f t="shared" si="32"/>
        <v>0</v>
      </c>
    </row>
    <row r="195" spans="1:42" s="3" customFormat="1" ht="14">
      <c r="A195" s="173"/>
      <c r="B195" s="206">
        <v>0</v>
      </c>
      <c r="C195" s="8">
        <f t="shared" si="31"/>
        <v>0</v>
      </c>
      <c r="D195" s="9">
        <f t="shared" si="30"/>
        <v>0</v>
      </c>
      <c r="E195" s="65"/>
      <c r="F195" s="214"/>
      <c r="G195" s="212"/>
      <c r="H195" s="213">
        <v>0</v>
      </c>
      <c r="I195" s="210"/>
      <c r="J195" s="109" t="str">
        <f t="shared" si="28"/>
        <v>Enter Category</v>
      </c>
      <c r="K195" s="110" t="str">
        <f t="shared" si="29"/>
        <v>Enter Category</v>
      </c>
      <c r="L195" s="109" t="str">
        <f t="shared" si="27"/>
        <v>Enter Category</v>
      </c>
      <c r="M195" s="56"/>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8"/>
      <c r="AP195" s="5">
        <f t="shared" si="32"/>
        <v>0</v>
      </c>
    </row>
    <row r="196" spans="1:42" s="3" customFormat="1" ht="14">
      <c r="A196" s="173"/>
      <c r="B196" s="206">
        <v>0</v>
      </c>
      <c r="C196" s="8">
        <f t="shared" si="31"/>
        <v>0</v>
      </c>
      <c r="D196" s="9">
        <f t="shared" si="30"/>
        <v>0</v>
      </c>
      <c r="E196" s="65"/>
      <c r="F196" s="214"/>
      <c r="G196" s="212"/>
      <c r="H196" s="213">
        <v>0</v>
      </c>
      <c r="I196" s="210"/>
      <c r="J196" s="109" t="str">
        <f t="shared" si="28"/>
        <v>Enter Category</v>
      </c>
      <c r="K196" s="110" t="str">
        <f t="shared" si="29"/>
        <v>Enter Category</v>
      </c>
      <c r="L196" s="109" t="str">
        <f t="shared" si="27"/>
        <v>Enter Category</v>
      </c>
      <c r="M196" s="56"/>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8"/>
      <c r="AP196" s="5">
        <f t="shared" si="32"/>
        <v>0</v>
      </c>
    </row>
    <row r="197" spans="1:42" s="3" customFormat="1" ht="14">
      <c r="A197" s="173"/>
      <c r="B197" s="206">
        <v>0</v>
      </c>
      <c r="C197" s="8">
        <f t="shared" si="31"/>
        <v>0</v>
      </c>
      <c r="D197" s="9">
        <f t="shared" si="30"/>
        <v>0</v>
      </c>
      <c r="E197" s="65"/>
      <c r="F197" s="214"/>
      <c r="G197" s="212"/>
      <c r="H197" s="213">
        <v>0</v>
      </c>
      <c r="I197" s="210"/>
      <c r="J197" s="109" t="str">
        <f t="shared" si="28"/>
        <v>Enter Category</v>
      </c>
      <c r="K197" s="110" t="str">
        <f t="shared" si="29"/>
        <v>Enter Category</v>
      </c>
      <c r="L197" s="109" t="str">
        <f t="shared" si="27"/>
        <v>Enter Category</v>
      </c>
      <c r="M197" s="56"/>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8"/>
      <c r="AP197" s="5">
        <f t="shared" si="32"/>
        <v>0</v>
      </c>
    </row>
    <row r="198" spans="1:42" s="3" customFormat="1" ht="5" customHeight="1">
      <c r="A198" s="10"/>
      <c r="B198" s="8"/>
      <c r="C198" s="8"/>
      <c r="D198" s="9"/>
      <c r="E198" s="65"/>
      <c r="F198" s="59"/>
      <c r="G198" s="60"/>
      <c r="H198" s="33"/>
      <c r="I198" s="85"/>
      <c r="J198" s="31"/>
      <c r="K198" s="33"/>
      <c r="L198" s="31"/>
      <c r="M198" s="60"/>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61"/>
      <c r="AP198" s="5"/>
    </row>
    <row r="199" spans="1:42" s="3" customFormat="1" ht="15" thickBot="1">
      <c r="A199" s="10"/>
      <c r="B199" s="11" t="s">
        <v>49</v>
      </c>
      <c r="C199" s="11" t="s">
        <v>48</v>
      </c>
      <c r="D199" s="12" t="s">
        <v>50</v>
      </c>
      <c r="E199" s="65"/>
      <c r="F199" s="13" t="s">
        <v>55</v>
      </c>
      <c r="G199" s="14"/>
      <c r="H199" s="15"/>
      <c r="I199" s="86"/>
      <c r="J199" s="16" t="s">
        <v>49</v>
      </c>
      <c r="K199" s="16" t="s">
        <v>48</v>
      </c>
      <c r="L199" s="16" t="s">
        <v>50</v>
      </c>
      <c r="M199" s="14"/>
      <c r="N199" s="15">
        <f t="shared" ref="N199:S199" si="33">N201*1.1</f>
        <v>1559.1400000000003</v>
      </c>
      <c r="O199" s="15">
        <f t="shared" si="33"/>
        <v>10.73</v>
      </c>
      <c r="P199" s="15">
        <f t="shared" si="33"/>
        <v>556.19000000000005</v>
      </c>
      <c r="Q199" s="15">
        <f t="shared" si="33"/>
        <v>0</v>
      </c>
      <c r="R199" s="15">
        <f t="shared" si="33"/>
        <v>46.500000000000007</v>
      </c>
      <c r="S199" s="15">
        <f t="shared" si="33"/>
        <v>1103.6300000000001</v>
      </c>
      <c r="T199" s="15">
        <f>T201*1.1/L3</f>
        <v>437.07529411764716</v>
      </c>
      <c r="U199" s="15">
        <f>U201/L3</f>
        <v>825.24705882352953</v>
      </c>
      <c r="V199" s="15">
        <f>V201*1.1/L3</f>
        <v>173.50235294117647</v>
      </c>
      <c r="W199" s="15">
        <f>W201*1.1/L3</f>
        <v>325.00470588235299</v>
      </c>
      <c r="X199" s="15">
        <f>X201*1.1/L3</f>
        <v>0</v>
      </c>
      <c r="Y199" s="15">
        <f>Y201*1.1/L3</f>
        <v>73.492941176470595</v>
      </c>
      <c r="Z199" s="15">
        <f>Z201*1.1/L3</f>
        <v>0</v>
      </c>
      <c r="AA199" s="15">
        <f t="shared" ref="AA199:AN199" si="34">AA201*1.1</f>
        <v>99.000000000000014</v>
      </c>
      <c r="AB199" s="15">
        <f>AB201</f>
        <v>0</v>
      </c>
      <c r="AC199" s="15">
        <f t="shared" si="34"/>
        <v>0</v>
      </c>
      <c r="AD199" s="15">
        <f t="shared" si="34"/>
        <v>0</v>
      </c>
      <c r="AE199" s="15">
        <f>AE201</f>
        <v>55.2</v>
      </c>
      <c r="AF199" s="15">
        <f>AF201*1.1/L5</f>
        <v>66</v>
      </c>
      <c r="AG199" s="15">
        <f>AG201*1.1/L4</f>
        <v>146.89400000000003</v>
      </c>
      <c r="AH199" s="15">
        <f t="shared" si="34"/>
        <v>8.5030000000000019</v>
      </c>
      <c r="AI199" s="15">
        <f>AI201</f>
        <v>20</v>
      </c>
      <c r="AJ199" s="15">
        <f t="shared" si="34"/>
        <v>9.2510000000000012</v>
      </c>
      <c r="AK199" s="15">
        <f t="shared" si="34"/>
        <v>0</v>
      </c>
      <c r="AL199" s="15">
        <f t="shared" si="34"/>
        <v>0</v>
      </c>
      <c r="AM199" s="15">
        <f t="shared" si="34"/>
        <v>0</v>
      </c>
      <c r="AN199" s="15">
        <f t="shared" si="34"/>
        <v>0</v>
      </c>
      <c r="AO199" s="17">
        <f>AO201</f>
        <v>0</v>
      </c>
    </row>
    <row r="200" spans="1:42" s="3" customFormat="1" ht="5" customHeight="1">
      <c r="A200" s="18"/>
      <c r="B200" s="19"/>
      <c r="C200" s="19"/>
      <c r="D200" s="20"/>
      <c r="E200" s="65"/>
      <c r="F200" s="18"/>
      <c r="G200" s="21"/>
      <c r="H200" s="22"/>
      <c r="I200" s="87"/>
      <c r="J200" s="23"/>
      <c r="K200" s="23"/>
      <c r="L200" s="23"/>
      <c r="M200" s="19"/>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4"/>
    </row>
    <row r="201" spans="1:42" s="3" customFormat="1" ht="15" thickBot="1">
      <c r="A201" s="13" t="s">
        <v>19</v>
      </c>
      <c r="B201" s="15">
        <f>SUM(B17:B198)</f>
        <v>8795.5499999999993</v>
      </c>
      <c r="C201" s="15">
        <f>SUM(C17:C198)</f>
        <v>799.5954545454548</v>
      </c>
      <c r="D201" s="17">
        <f>SUM(D17:D198)</f>
        <v>7995.9545454545441</v>
      </c>
      <c r="E201" s="65"/>
      <c r="F201" s="13" t="s">
        <v>51</v>
      </c>
      <c r="G201" s="14"/>
      <c r="H201" s="25"/>
      <c r="I201" s="86"/>
      <c r="J201" s="15">
        <f>SUM(J17:J198)</f>
        <v>5104.0704999999989</v>
      </c>
      <c r="K201" s="15">
        <f>SUM(K17:K198)</f>
        <v>393.40072727272718</v>
      </c>
      <c r="L201" s="15">
        <f>SUM(L17:L198)</f>
        <v>4710.6645454545451</v>
      </c>
      <c r="M201" s="14"/>
      <c r="N201" s="15">
        <f t="shared" ref="N201:AO201" si="35">SUM(N17:N198)</f>
        <v>1417.4</v>
      </c>
      <c r="O201" s="15">
        <f t="shared" si="35"/>
        <v>9.754545454545454</v>
      </c>
      <c r="P201" s="15">
        <f t="shared" si="35"/>
        <v>505.62727272727273</v>
      </c>
      <c r="Q201" s="15">
        <f t="shared" si="35"/>
        <v>0</v>
      </c>
      <c r="R201" s="15">
        <f t="shared" si="35"/>
        <v>42.272727272727273</v>
      </c>
      <c r="S201" s="15">
        <f t="shared" si="35"/>
        <v>1003.3</v>
      </c>
      <c r="T201" s="15">
        <f t="shared" si="35"/>
        <v>337.74</v>
      </c>
      <c r="U201" s="15">
        <f t="shared" si="35"/>
        <v>701.46</v>
      </c>
      <c r="V201" s="15">
        <f t="shared" si="35"/>
        <v>134.07</v>
      </c>
      <c r="W201" s="15">
        <f t="shared" si="35"/>
        <v>251.14</v>
      </c>
      <c r="X201" s="15">
        <f t="shared" si="35"/>
        <v>0</v>
      </c>
      <c r="Y201" s="15">
        <f t="shared" si="35"/>
        <v>56.79</v>
      </c>
      <c r="Z201" s="15">
        <f t="shared" si="35"/>
        <v>0</v>
      </c>
      <c r="AA201" s="15">
        <f t="shared" si="35"/>
        <v>90</v>
      </c>
      <c r="AB201" s="15">
        <f t="shared" si="35"/>
        <v>0</v>
      </c>
      <c r="AC201" s="15">
        <f t="shared" si="35"/>
        <v>0</v>
      </c>
      <c r="AD201" s="15">
        <f t="shared" si="35"/>
        <v>0</v>
      </c>
      <c r="AE201" s="15">
        <f t="shared" si="35"/>
        <v>55.2</v>
      </c>
      <c r="AF201" s="15">
        <f t="shared" si="35"/>
        <v>3</v>
      </c>
      <c r="AG201" s="15">
        <f t="shared" si="35"/>
        <v>66.77000000000001</v>
      </c>
      <c r="AH201" s="15">
        <f t="shared" si="35"/>
        <v>7.73</v>
      </c>
      <c r="AI201" s="15">
        <f t="shared" si="35"/>
        <v>20</v>
      </c>
      <c r="AJ201" s="15">
        <f t="shared" si="35"/>
        <v>8.41</v>
      </c>
      <c r="AK201" s="15">
        <f t="shared" si="35"/>
        <v>0</v>
      </c>
      <c r="AL201" s="15">
        <f t="shared" si="35"/>
        <v>0</v>
      </c>
      <c r="AM201" s="15">
        <f t="shared" si="35"/>
        <v>0</v>
      </c>
      <c r="AN201" s="15">
        <f t="shared" si="35"/>
        <v>0</v>
      </c>
      <c r="AO201" s="15">
        <f t="shared" si="35"/>
        <v>0</v>
      </c>
    </row>
    <row r="202" spans="1:42" s="3" customFormat="1" ht="14">
      <c r="E202" s="62"/>
      <c r="H202" s="27"/>
      <c r="I202" s="88"/>
      <c r="J202" s="27"/>
      <c r="K202" s="27"/>
      <c r="L202" s="27"/>
    </row>
    <row r="203" spans="1:42" s="3" customFormat="1" ht="14">
      <c r="E203" s="62"/>
      <c r="H203" s="27"/>
      <c r="I203" s="88"/>
      <c r="J203" s="27"/>
      <c r="K203" s="27"/>
      <c r="L203" s="27"/>
    </row>
    <row r="204" spans="1:42" s="3" customFormat="1" ht="14">
      <c r="A204" s="3" t="s">
        <v>9</v>
      </c>
      <c r="D204" s="28">
        <f>D201</f>
        <v>7995.9545454545441</v>
      </c>
      <c r="E204" s="62"/>
      <c r="F204" s="116" t="s">
        <v>64</v>
      </c>
      <c r="H204" s="27"/>
      <c r="I204" s="88"/>
      <c r="J204" s="27"/>
      <c r="K204" s="27"/>
      <c r="L204" s="28">
        <f>SUM(N201:AO201)</f>
        <v>4710.6645454545451</v>
      </c>
      <c r="N204" s="3" t="str">
        <f>IF(SUM(N17:AO197)&gt;0,"Error Checker"," ")</f>
        <v>Error Checker</v>
      </c>
    </row>
    <row r="205" spans="1:42" s="3" customFormat="1" ht="14">
      <c r="E205" s="62"/>
      <c r="F205" s="116" t="s">
        <v>70</v>
      </c>
      <c r="H205" s="27"/>
      <c r="I205" s="88"/>
      <c r="J205" s="27"/>
      <c r="K205" s="27"/>
      <c r="L205" s="27"/>
    </row>
    <row r="206" spans="1:42" s="3" customFormat="1" ht="15" thickBot="1">
      <c r="A206" s="3" t="s">
        <v>27</v>
      </c>
      <c r="D206" s="28">
        <f>L201</f>
        <v>4710.6645454545451</v>
      </c>
      <c r="E206" s="62"/>
      <c r="F206" s="116" t="s">
        <v>179</v>
      </c>
      <c r="H206" s="27"/>
      <c r="I206" s="88"/>
      <c r="J206" s="27"/>
      <c r="K206" s="27"/>
      <c r="L206" s="29">
        <f>ROUND(L201,2)-ROUND(L204,2)</f>
        <v>0</v>
      </c>
      <c r="N206" s="245" t="str">
        <f>IF(SUM(N17:AO197)&gt;0,IF(L206=0,"OK","One of your figures in the purple expense category columns doesn't match column L. Look at column AP, and for each line that is not $0 you must fix the purple number in that row. The number in the purple section must equal the number in column L.")," ")</f>
        <v>OK</v>
      </c>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row>
    <row r="207" spans="1:42" s="3" customFormat="1" ht="14">
      <c r="E207" s="62"/>
      <c r="H207" s="27"/>
      <c r="I207" s="88"/>
      <c r="J207" s="27"/>
      <c r="K207" s="27"/>
      <c r="L207" s="27"/>
    </row>
    <row r="208" spans="1:42" s="3" customFormat="1" ht="15" thickBot="1">
      <c r="A208" s="3" t="s">
        <v>28</v>
      </c>
      <c r="D208" s="30">
        <f>D204-D206</f>
        <v>3285.2899999999991</v>
      </c>
      <c r="E208" s="62"/>
      <c r="H208" s="27"/>
      <c r="I208" s="88"/>
      <c r="J208" s="27"/>
      <c r="K208" s="27"/>
      <c r="L208" s="27"/>
    </row>
    <row r="209" spans="5:12" s="3" customFormat="1" ht="14">
      <c r="E209" s="62"/>
      <c r="H209" s="27"/>
      <c r="I209" s="88"/>
      <c r="J209" s="27"/>
      <c r="K209" s="27"/>
      <c r="L209" s="27"/>
    </row>
    <row r="210" spans="5:12" s="3" customFormat="1" ht="14">
      <c r="E210" s="62"/>
      <c r="H210" s="27"/>
      <c r="I210" s="88"/>
      <c r="J210" s="27"/>
      <c r="K210" s="27"/>
      <c r="L210" s="27"/>
    </row>
    <row r="211" spans="5:12" s="3" customFormat="1" ht="14">
      <c r="E211" s="62"/>
      <c r="H211" s="27"/>
      <c r="I211" s="88"/>
      <c r="J211" s="27"/>
      <c r="K211" s="27"/>
      <c r="L211" s="27"/>
    </row>
    <row r="212" spans="5:12" s="3" customFormat="1" ht="14">
      <c r="E212" s="62"/>
      <c r="H212" s="27"/>
      <c r="I212" s="88"/>
      <c r="J212" s="27"/>
      <c r="K212" s="27"/>
      <c r="L212" s="27"/>
    </row>
    <row r="213" spans="5:12" s="3" customFormat="1" ht="14">
      <c r="E213" s="62"/>
      <c r="H213" s="27"/>
      <c r="I213" s="88"/>
      <c r="J213" s="27"/>
      <c r="K213" s="27"/>
      <c r="L213" s="27"/>
    </row>
    <row r="214" spans="5:12" s="3" customFormat="1" ht="14">
      <c r="E214" s="62"/>
      <c r="H214" s="27"/>
      <c r="I214" s="88"/>
      <c r="J214" s="27"/>
      <c r="K214" s="27"/>
      <c r="L214" s="27"/>
    </row>
    <row r="215" spans="5:12" s="3" customFormat="1" ht="14">
      <c r="E215" s="62"/>
      <c r="H215" s="27"/>
      <c r="I215" s="88"/>
      <c r="J215" s="27"/>
      <c r="K215" s="27"/>
      <c r="L215" s="27"/>
    </row>
    <row r="216" spans="5:12" s="3" customFormat="1" ht="14">
      <c r="E216" s="62"/>
      <c r="H216" s="27"/>
      <c r="I216" s="88"/>
      <c r="J216" s="27"/>
      <c r="K216" s="27"/>
      <c r="L216" s="27"/>
    </row>
    <row r="217" spans="5:12" s="3" customFormat="1" ht="14">
      <c r="E217" s="62"/>
      <c r="H217" s="27"/>
      <c r="I217" s="88"/>
      <c r="J217" s="27"/>
      <c r="K217" s="27"/>
      <c r="L217" s="27"/>
    </row>
    <row r="218" spans="5:12" s="3" customFormat="1" ht="14">
      <c r="E218" s="62"/>
      <c r="H218" s="27"/>
      <c r="I218" s="88"/>
      <c r="J218" s="27"/>
      <c r="K218" s="27"/>
      <c r="L218" s="27"/>
    </row>
    <row r="219" spans="5:12" s="3" customFormat="1" ht="14">
      <c r="E219" s="62"/>
      <c r="H219" s="27"/>
      <c r="I219" s="88"/>
      <c r="J219" s="27"/>
      <c r="K219" s="27"/>
      <c r="L219" s="27"/>
    </row>
    <row r="220" spans="5:12" s="3" customFormat="1" ht="14">
      <c r="E220" s="62"/>
      <c r="H220" s="27"/>
      <c r="I220" s="88"/>
      <c r="J220" s="27"/>
      <c r="K220" s="27"/>
      <c r="L220" s="27"/>
    </row>
    <row r="221" spans="5:12" s="3" customFormat="1" ht="14">
      <c r="E221" s="62"/>
      <c r="H221" s="27"/>
      <c r="I221" s="88"/>
      <c r="J221" s="27"/>
      <c r="K221" s="27"/>
      <c r="L221" s="27"/>
    </row>
    <row r="222" spans="5:12" s="3" customFormat="1" ht="14">
      <c r="E222" s="62"/>
      <c r="H222" s="27"/>
      <c r="I222" s="88"/>
      <c r="J222" s="27"/>
      <c r="K222" s="27"/>
      <c r="L222" s="27"/>
    </row>
    <row r="223" spans="5:12" s="3" customFormat="1" ht="14">
      <c r="E223" s="62"/>
      <c r="H223" s="27"/>
      <c r="I223" s="88"/>
      <c r="J223" s="27"/>
      <c r="K223" s="27"/>
      <c r="L223" s="27"/>
    </row>
    <row r="224" spans="5:12" s="3" customFormat="1" ht="14">
      <c r="E224" s="62"/>
      <c r="H224" s="27"/>
      <c r="I224" s="88"/>
      <c r="J224" s="27"/>
      <c r="K224" s="27"/>
      <c r="L224" s="27"/>
    </row>
    <row r="225" spans="5:12" s="3" customFormat="1" ht="14">
      <c r="E225" s="62"/>
      <c r="H225" s="27"/>
      <c r="I225" s="88"/>
      <c r="J225" s="27"/>
      <c r="K225" s="27"/>
      <c r="L225" s="27"/>
    </row>
    <row r="226" spans="5:12" s="3" customFormat="1" ht="14">
      <c r="E226" s="62"/>
      <c r="I226" s="89"/>
      <c r="J226" s="27"/>
      <c r="K226" s="27"/>
    </row>
    <row r="227" spans="5:12" s="3" customFormat="1" ht="14">
      <c r="E227" s="62"/>
      <c r="H227" s="27"/>
      <c r="I227" s="88"/>
      <c r="J227" s="27"/>
      <c r="K227" s="27"/>
      <c r="L227" s="27"/>
    </row>
    <row r="228" spans="5:12" s="3" customFormat="1" ht="14">
      <c r="E228" s="62"/>
      <c r="H228" s="27"/>
      <c r="I228" s="88"/>
      <c r="J228" s="27"/>
      <c r="K228" s="27"/>
      <c r="L228" s="27"/>
    </row>
    <row r="229" spans="5:12" s="3" customFormat="1" ht="14">
      <c r="E229" s="62"/>
      <c r="H229" s="27"/>
      <c r="I229" s="88"/>
      <c r="J229" s="27"/>
      <c r="K229" s="27"/>
      <c r="L229" s="27"/>
    </row>
    <row r="230" spans="5:12" s="3" customFormat="1" ht="14">
      <c r="E230" s="62"/>
      <c r="H230" s="27"/>
      <c r="I230" s="88"/>
      <c r="J230" s="27"/>
      <c r="K230" s="27"/>
      <c r="L230" s="27"/>
    </row>
    <row r="231" spans="5:12" s="3" customFormat="1" ht="14">
      <c r="E231" s="62"/>
      <c r="H231" s="27"/>
      <c r="I231" s="88"/>
      <c r="J231" s="27"/>
      <c r="K231" s="27"/>
      <c r="L231" s="27"/>
    </row>
    <row r="232" spans="5:12" s="3" customFormat="1" ht="14">
      <c r="E232" s="62"/>
      <c r="H232" s="27"/>
      <c r="I232" s="88"/>
      <c r="J232" s="27"/>
      <c r="K232" s="27"/>
      <c r="L232" s="27"/>
    </row>
    <row r="233" spans="5:12" s="3" customFormat="1" ht="14">
      <c r="E233" s="62"/>
      <c r="H233" s="27"/>
      <c r="I233" s="88"/>
      <c r="J233" s="27"/>
      <c r="K233" s="27"/>
      <c r="L233" s="27"/>
    </row>
    <row r="234" spans="5:12" s="3" customFormat="1" ht="14">
      <c r="E234" s="62"/>
      <c r="H234" s="27"/>
      <c r="I234" s="88"/>
      <c r="J234" s="27"/>
      <c r="K234" s="27"/>
      <c r="L234" s="27"/>
    </row>
    <row r="235" spans="5:12" s="3" customFormat="1" ht="14">
      <c r="E235" s="62"/>
      <c r="H235" s="27"/>
      <c r="I235" s="88"/>
      <c r="J235" s="27"/>
      <c r="K235" s="27"/>
      <c r="L235" s="27"/>
    </row>
    <row r="236" spans="5:12" s="3" customFormat="1" ht="14">
      <c r="E236" s="62"/>
      <c r="H236" s="27"/>
      <c r="I236" s="88"/>
      <c r="J236" s="27"/>
      <c r="K236" s="27"/>
      <c r="L236" s="27"/>
    </row>
    <row r="237" spans="5:12" s="3" customFormat="1" ht="14">
      <c r="E237" s="62"/>
      <c r="H237" s="27"/>
      <c r="I237" s="88"/>
      <c r="J237" s="27"/>
      <c r="K237" s="27"/>
      <c r="L237" s="27"/>
    </row>
    <row r="238" spans="5:12" s="3" customFormat="1" ht="14">
      <c r="E238" s="62"/>
      <c r="H238" s="27"/>
      <c r="I238" s="88"/>
      <c r="J238" s="27"/>
      <c r="K238" s="27"/>
      <c r="L238" s="27"/>
    </row>
    <row r="239" spans="5:12" s="3" customFormat="1" ht="14">
      <c r="E239" s="62"/>
      <c r="H239" s="27"/>
      <c r="I239" s="88"/>
      <c r="J239" s="27"/>
      <c r="K239" s="27"/>
      <c r="L239" s="27"/>
    </row>
    <row r="240" spans="5:12" s="3" customFormat="1" ht="14">
      <c r="E240" s="62"/>
      <c r="H240" s="27"/>
      <c r="I240" s="88"/>
      <c r="J240" s="27"/>
      <c r="K240" s="27"/>
      <c r="L240" s="27"/>
    </row>
    <row r="241" spans="5:12" s="3" customFormat="1" ht="14">
      <c r="E241" s="62"/>
      <c r="H241" s="27"/>
      <c r="I241" s="88"/>
      <c r="J241" s="27"/>
      <c r="K241" s="27"/>
      <c r="L241" s="27"/>
    </row>
    <row r="242" spans="5:12" s="3" customFormat="1" ht="14">
      <c r="E242" s="62"/>
      <c r="H242" s="27"/>
      <c r="I242" s="88"/>
      <c r="J242" s="27"/>
      <c r="K242" s="27"/>
      <c r="L242" s="27"/>
    </row>
    <row r="243" spans="5:12" s="3" customFormat="1" ht="14">
      <c r="E243" s="62"/>
      <c r="H243" s="27"/>
      <c r="I243" s="88"/>
      <c r="J243" s="27"/>
      <c r="K243" s="27"/>
      <c r="L243" s="27"/>
    </row>
    <row r="244" spans="5:12" s="3" customFormat="1" ht="14">
      <c r="E244" s="62"/>
      <c r="H244" s="27"/>
      <c r="I244" s="88"/>
      <c r="J244" s="27"/>
      <c r="K244" s="27"/>
      <c r="L244" s="27"/>
    </row>
    <row r="245" spans="5:12" s="3" customFormat="1" ht="14">
      <c r="E245" s="62"/>
      <c r="H245" s="27"/>
      <c r="I245" s="88"/>
      <c r="J245" s="27"/>
      <c r="K245" s="27"/>
      <c r="L245" s="27"/>
    </row>
    <row r="246" spans="5:12" s="3" customFormat="1" ht="14">
      <c r="E246" s="62"/>
      <c r="H246" s="27"/>
      <c r="I246" s="88"/>
      <c r="J246" s="27"/>
      <c r="K246" s="27"/>
      <c r="L246" s="27"/>
    </row>
    <row r="247" spans="5:12" s="3" customFormat="1" ht="14">
      <c r="E247" s="62"/>
      <c r="H247" s="27"/>
      <c r="I247" s="88"/>
      <c r="J247" s="27"/>
      <c r="K247" s="27"/>
      <c r="L247" s="27"/>
    </row>
    <row r="248" spans="5:12" s="3" customFormat="1" ht="14">
      <c r="E248" s="62"/>
      <c r="H248" s="27"/>
      <c r="I248" s="88"/>
      <c r="J248" s="27"/>
      <c r="K248" s="27"/>
      <c r="L248" s="27"/>
    </row>
    <row r="249" spans="5:12" s="3" customFormat="1" ht="14">
      <c r="E249" s="62"/>
      <c r="H249" s="27"/>
      <c r="I249" s="88"/>
      <c r="J249" s="27"/>
      <c r="K249" s="27"/>
      <c r="L249" s="27"/>
    </row>
    <row r="250" spans="5:12" s="3" customFormat="1" ht="14">
      <c r="E250" s="62"/>
      <c r="H250" s="27"/>
      <c r="I250" s="88"/>
      <c r="J250" s="27"/>
      <c r="K250" s="27"/>
      <c r="L250" s="27"/>
    </row>
    <row r="251" spans="5:12" s="3" customFormat="1" ht="14">
      <c r="E251" s="62"/>
      <c r="H251" s="27"/>
      <c r="I251" s="88"/>
      <c r="J251" s="27"/>
      <c r="K251" s="27"/>
      <c r="L251" s="27"/>
    </row>
    <row r="252" spans="5:12" s="3" customFormat="1" ht="14">
      <c r="E252" s="62"/>
      <c r="H252" s="27"/>
      <c r="I252" s="88"/>
      <c r="J252" s="27"/>
      <c r="K252" s="27"/>
      <c r="L252" s="27"/>
    </row>
    <row r="253" spans="5:12" s="3" customFormat="1" ht="14">
      <c r="E253" s="62"/>
      <c r="H253" s="27"/>
      <c r="I253" s="88"/>
      <c r="J253" s="27"/>
      <c r="K253" s="27"/>
      <c r="L253" s="27"/>
    </row>
    <row r="254" spans="5:12" s="3" customFormat="1" ht="14">
      <c r="E254" s="62"/>
      <c r="H254" s="27"/>
      <c r="I254" s="88"/>
      <c r="J254" s="27"/>
      <c r="K254" s="27"/>
      <c r="L254" s="27"/>
    </row>
    <row r="255" spans="5:12" s="3" customFormat="1" ht="14">
      <c r="E255" s="62"/>
      <c r="H255" s="27"/>
      <c r="I255" s="88"/>
      <c r="J255" s="27"/>
      <c r="K255" s="27"/>
      <c r="L255" s="27"/>
    </row>
    <row r="256" spans="5:12" s="3" customFormat="1" ht="14">
      <c r="E256" s="62"/>
      <c r="H256" s="27"/>
      <c r="I256" s="88"/>
      <c r="J256" s="27"/>
      <c r="K256" s="27"/>
      <c r="L256" s="27"/>
    </row>
    <row r="257" spans="5:12" s="3" customFormat="1" ht="14">
      <c r="E257" s="62"/>
      <c r="H257" s="27"/>
      <c r="I257" s="88"/>
      <c r="J257" s="27"/>
      <c r="K257" s="27"/>
      <c r="L257" s="27"/>
    </row>
    <row r="312" spans="1:1" ht="15" customHeight="1"/>
    <row r="313" spans="1:1" ht="15" customHeight="1"/>
    <row r="314" spans="1:1" ht="15" customHeight="1"/>
    <row r="315" spans="1:1" ht="15" hidden="1" customHeight="1">
      <c r="A315" s="1" t="s">
        <v>44</v>
      </c>
    </row>
    <row r="316" spans="1:1" ht="15" hidden="1" customHeight="1">
      <c r="A316" s="1" t="s">
        <v>45</v>
      </c>
    </row>
    <row r="317" spans="1:1" ht="15" hidden="1" customHeight="1">
      <c r="A317" s="1" t="s">
        <v>14</v>
      </c>
    </row>
    <row r="318" spans="1:1" ht="15" hidden="1" customHeight="1">
      <c r="A318" s="1" t="s">
        <v>29</v>
      </c>
    </row>
    <row r="319" spans="1:1" ht="15" hidden="1" customHeight="1">
      <c r="A319" s="1" t="s">
        <v>15</v>
      </c>
    </row>
    <row r="320" spans="1:1" ht="15" hidden="1" customHeight="1">
      <c r="A320" s="1" t="s">
        <v>16</v>
      </c>
    </row>
    <row r="321" ht="15" customHeight="1"/>
    <row r="322" ht="15" customHeight="1"/>
  </sheetData>
  <sheetProtection algorithmName="SHA-512" hashValue="PVkQy75EF0kggjMUA+YqQbXR1BfKFWpydcCG+4NimHLzdd2EYj7irC6dhLxpEmiH14tzmFJ3Of1Awo2Yz/30Ew==" saltValue="m8o/lH2PurfLEgcogn0TkQ==" spinCount="100000" sheet="1" objects="1" scenarios="1" insertRows="0" sort="0"/>
  <mergeCells count="25">
    <mergeCell ref="T15:Z15"/>
    <mergeCell ref="AA15:AA16"/>
    <mergeCell ref="AB15:AB16"/>
    <mergeCell ref="A6:B7"/>
    <mergeCell ref="A11:A12"/>
    <mergeCell ref="B15:B16"/>
    <mergeCell ref="N15:N16"/>
    <mergeCell ref="O15:O16"/>
    <mergeCell ref="P15:P16"/>
    <mergeCell ref="N206:AO206"/>
    <mergeCell ref="AI15:AJ15"/>
    <mergeCell ref="AK15:AK16"/>
    <mergeCell ref="AL15:AL16"/>
    <mergeCell ref="AM15:AM16"/>
    <mergeCell ref="AN15:AN16"/>
    <mergeCell ref="AO15:AO16"/>
    <mergeCell ref="AC15:AC16"/>
    <mergeCell ref="AD15:AD16"/>
    <mergeCell ref="AE15:AE16"/>
    <mergeCell ref="AF15:AF16"/>
    <mergeCell ref="AG15:AG16"/>
    <mergeCell ref="AH15:AH16"/>
    <mergeCell ref="Q15:Q16"/>
    <mergeCell ref="R15:R16"/>
    <mergeCell ref="S15:S16"/>
  </mergeCells>
  <conditionalFormatting sqref="L198 J198 J200 L200 K173:L197 K104:L125 J17:L91">
    <cfRule type="containsText" dxfId="70" priority="71" operator="containsText" text="Enter Category">
      <formula>NOT(ISERROR(SEARCH("Enter Category",J17)))</formula>
    </cfRule>
  </conditionalFormatting>
  <conditionalFormatting sqref="K102:L102 K126:L126">
    <cfRule type="containsText" dxfId="69" priority="70" operator="containsText" text="Enter Category">
      <formula>NOT(ISERROR(SEARCH("Enter Category",K102)))</formula>
    </cfRule>
  </conditionalFormatting>
  <conditionalFormatting sqref="AP17:AP126 AP173:AP197">
    <cfRule type="expression" dxfId="68" priority="68">
      <formula>$N$206="OK"</formula>
    </cfRule>
  </conditionalFormatting>
  <conditionalFormatting sqref="N206">
    <cfRule type="containsText" dxfId="67" priority="67" operator="containsText" text="One of your figures in the purple expense category columns doesn't match column L. Look at column AP, and for each line that is not $0 you must fix the purple number in that row. The number in the purple section must equal the number in column L.">
      <formula>NOT(ISERROR(SEARCH("One of your figures in the purple expense category columns doesn't match column L. Look at column AP, and for each line that is not $0 you must fix the purple number in that row. The number in the purple section must equal the number in column L.",N206)))</formula>
    </cfRule>
  </conditionalFormatting>
  <conditionalFormatting sqref="K97:L101">
    <cfRule type="containsText" dxfId="66" priority="66" operator="containsText" text="Enter Category">
      <formula>NOT(ISERROR(SEARCH("Enter Category",K97)))</formula>
    </cfRule>
  </conditionalFormatting>
  <conditionalFormatting sqref="K103:L103">
    <cfRule type="containsText" dxfId="65" priority="65" operator="containsText" text="Enter Category">
      <formula>NOT(ISERROR(SEARCH("Enter Category",K103)))</formula>
    </cfRule>
  </conditionalFormatting>
  <conditionalFormatting sqref="J92:L96 J97:J197">
    <cfRule type="containsText" dxfId="64" priority="64" operator="containsText" text="Enter Category">
      <formula>NOT(ISERROR(SEARCH("Enter Category",J92)))</formula>
    </cfRule>
  </conditionalFormatting>
  <conditionalFormatting sqref="J25:K25">
    <cfRule type="containsText" dxfId="63" priority="63" operator="containsText" text="Enter Category">
      <formula>NOT(ISERROR(SEARCH("Enter Category",J25)))</formula>
    </cfRule>
  </conditionalFormatting>
  <conditionalFormatting sqref="J34:K34">
    <cfRule type="containsText" dxfId="62" priority="62" operator="containsText" text="Enter Category">
      <formula>NOT(ISERROR(SEARCH("Enter Category",J34)))</formula>
    </cfRule>
  </conditionalFormatting>
  <conditionalFormatting sqref="J43:K43">
    <cfRule type="containsText" dxfId="61" priority="61" operator="containsText" text="Enter Category">
      <formula>NOT(ISERROR(SEARCH("Enter Category",J43)))</formula>
    </cfRule>
  </conditionalFormatting>
  <conditionalFormatting sqref="J48:K51">
    <cfRule type="containsText" dxfId="60" priority="60" operator="containsText" text="Enter Category">
      <formula>NOT(ISERROR(SEARCH("Enter Category",J48)))</formula>
    </cfRule>
  </conditionalFormatting>
  <conditionalFormatting sqref="J52:K55">
    <cfRule type="containsText" dxfId="59" priority="59" operator="containsText" text="Enter Category">
      <formula>NOT(ISERROR(SEARCH("Enter Category",J52)))</formula>
    </cfRule>
  </conditionalFormatting>
  <conditionalFormatting sqref="J65:K65 J67:K67 J69:K69 J71:K71 J73:K73 J75:K75 J77:K77 J79:K79 J81:K81 J83:K83 J85:K85 J87:K87">
    <cfRule type="containsText" dxfId="58" priority="50" operator="containsText" text="Enter Category">
      <formula>NOT(ISERROR(SEARCH("Enter Category",J65)))</formula>
    </cfRule>
  </conditionalFormatting>
  <conditionalFormatting sqref="J56:K56">
    <cfRule type="containsText" dxfId="57" priority="58" operator="containsText" text="Enter Category">
      <formula>NOT(ISERROR(SEARCH("Enter Category",J56)))</formula>
    </cfRule>
  </conditionalFormatting>
  <conditionalFormatting sqref="J58:K58">
    <cfRule type="containsText" dxfId="56" priority="57" operator="containsText" text="Enter Category">
      <formula>NOT(ISERROR(SEARCH("Enter Category",J58)))</formula>
    </cfRule>
  </conditionalFormatting>
  <conditionalFormatting sqref="J59:K59">
    <cfRule type="containsText" dxfId="55" priority="56" operator="containsText" text="Enter Category">
      <formula>NOT(ISERROR(SEARCH("Enter Category",J59)))</formula>
    </cfRule>
  </conditionalFormatting>
  <conditionalFormatting sqref="J60:K60">
    <cfRule type="containsText" dxfId="54" priority="55" operator="containsText" text="Enter Category">
      <formula>NOT(ISERROR(SEARCH("Enter Category",J60)))</formula>
    </cfRule>
  </conditionalFormatting>
  <conditionalFormatting sqref="J61:K61">
    <cfRule type="containsText" dxfId="53" priority="54" operator="containsText" text="Enter Category">
      <formula>NOT(ISERROR(SEARCH("Enter Category",J61)))</formula>
    </cfRule>
  </conditionalFormatting>
  <conditionalFormatting sqref="J62:K62">
    <cfRule type="containsText" dxfId="52" priority="53" operator="containsText" text="Enter Category">
      <formula>NOT(ISERROR(SEARCH("Enter Category",J62)))</formula>
    </cfRule>
  </conditionalFormatting>
  <conditionalFormatting sqref="J63:K63">
    <cfRule type="containsText" dxfId="51" priority="52" operator="containsText" text="Enter Category">
      <formula>NOT(ISERROR(SEARCH("Enter Category",J63)))</formula>
    </cfRule>
  </conditionalFormatting>
  <conditionalFormatting sqref="J64:K64 J66:K66 J68:K68 J70:K70 J72:K72 J74:K74 J76:K76 J78:K78 J80:K80 J82:K82 J84:K84 J86:K86 J88:K91">
    <cfRule type="containsText" dxfId="50" priority="51" operator="containsText" text="Enter Category">
      <formula>NOT(ISERROR(SEARCH("Enter Category",J64)))</formula>
    </cfRule>
  </conditionalFormatting>
  <conditionalFormatting sqref="J57:K57">
    <cfRule type="containsText" dxfId="49" priority="49" operator="containsText" text="Enter Category">
      <formula>NOT(ISERROR(SEARCH("Enter Category",J57)))</formula>
    </cfRule>
  </conditionalFormatting>
  <conditionalFormatting sqref="G17">
    <cfRule type="expression" dxfId="48" priority="48">
      <formula>$B$17&gt;0</formula>
    </cfRule>
  </conditionalFormatting>
  <conditionalFormatting sqref="G25">
    <cfRule type="expression" dxfId="47" priority="47">
      <formula>$B$17&gt;0</formula>
    </cfRule>
  </conditionalFormatting>
  <conditionalFormatting sqref="G26">
    <cfRule type="expression" dxfId="46" priority="46">
      <formula>$B$26&gt;0</formula>
    </cfRule>
  </conditionalFormatting>
  <conditionalFormatting sqref="G34">
    <cfRule type="expression" dxfId="45" priority="45">
      <formula>$B$26&gt;0</formula>
    </cfRule>
  </conditionalFormatting>
  <conditionalFormatting sqref="G35">
    <cfRule type="expression" dxfId="44" priority="44">
      <formula>$B$35&gt;0</formula>
    </cfRule>
  </conditionalFormatting>
  <conditionalFormatting sqref="G43">
    <cfRule type="expression" dxfId="43" priority="43">
      <formula>$B$35&gt;0</formula>
    </cfRule>
  </conditionalFormatting>
  <conditionalFormatting sqref="G44">
    <cfRule type="expression" dxfId="42" priority="42">
      <formula>$B$44&gt;0</formula>
    </cfRule>
  </conditionalFormatting>
  <conditionalFormatting sqref="G48">
    <cfRule type="expression" dxfId="41" priority="41">
      <formula>$B$50&gt;0</formula>
    </cfRule>
  </conditionalFormatting>
  <conditionalFormatting sqref="G52 G55:H55">
    <cfRule type="expression" dxfId="40" priority="40">
      <formula>$B$56&gt;0</formula>
    </cfRule>
  </conditionalFormatting>
  <conditionalFormatting sqref="G55">
    <cfRule type="expression" dxfId="39" priority="39">
      <formula>$B$56&gt;0</formula>
    </cfRule>
  </conditionalFormatting>
  <conditionalFormatting sqref="G58:G59">
    <cfRule type="expression" dxfId="38" priority="38">
      <formula>$B$62&gt;0</formula>
    </cfRule>
  </conditionalFormatting>
  <conditionalFormatting sqref="G62:G63">
    <cfRule type="expression" dxfId="37" priority="37">
      <formula>$B$69&gt;0</formula>
    </cfRule>
  </conditionalFormatting>
  <conditionalFormatting sqref="G66:G67">
    <cfRule type="expression" dxfId="36" priority="36">
      <formula>$B$76&gt;0</formula>
    </cfRule>
  </conditionalFormatting>
  <conditionalFormatting sqref="G68 G74:H74">
    <cfRule type="expression" dxfId="35" priority="35">
      <formula>$B$83&gt;0</formula>
    </cfRule>
  </conditionalFormatting>
  <conditionalFormatting sqref="G89">
    <cfRule type="expression" dxfId="34" priority="34">
      <formula>$B$113&gt;0</formula>
    </cfRule>
  </conditionalFormatting>
  <conditionalFormatting sqref="G47">
    <cfRule type="expression" dxfId="33" priority="33">
      <formula>$B$44&gt;0</formula>
    </cfRule>
  </conditionalFormatting>
  <conditionalFormatting sqref="G51">
    <cfRule type="expression" dxfId="32" priority="32">
      <formula>$B$50&gt;0</formula>
    </cfRule>
  </conditionalFormatting>
  <conditionalFormatting sqref="G75 G81:H81">
    <cfRule type="expression" dxfId="31" priority="31">
      <formula>$B$93&gt;0</formula>
    </cfRule>
  </conditionalFormatting>
  <conditionalFormatting sqref="G82 G88:H88">
    <cfRule type="expression" dxfId="30" priority="30">
      <formula>$B$103&gt;0</formula>
    </cfRule>
  </conditionalFormatting>
  <conditionalFormatting sqref="G91">
    <cfRule type="expression" dxfId="29" priority="29">
      <formula>$B$115&gt;0</formula>
    </cfRule>
  </conditionalFormatting>
  <conditionalFormatting sqref="G90">
    <cfRule type="expression" dxfId="28" priority="28">
      <formula>$B$114&gt;0</formula>
    </cfRule>
  </conditionalFormatting>
  <conditionalFormatting sqref="C121:D121">
    <cfRule type="containsText" dxfId="27" priority="26" operator="containsText" text="Enter Category">
      <formula>NOT(ISERROR(SEARCH("Enter Category",C121)))</formula>
    </cfRule>
  </conditionalFormatting>
  <conditionalFormatting sqref="M92:M94">
    <cfRule type="containsText" dxfId="26" priority="27" operator="containsText" text="Enter Category">
      <formula>NOT(ISERROR(SEARCH("Enter Category",M92)))</formula>
    </cfRule>
  </conditionalFormatting>
  <conditionalFormatting sqref="H17">
    <cfRule type="expression" dxfId="25" priority="25">
      <formula>$B$17&gt;0</formula>
    </cfRule>
  </conditionalFormatting>
  <conditionalFormatting sqref="H25">
    <cfRule type="expression" dxfId="24" priority="24">
      <formula>$B$17&gt;0</formula>
    </cfRule>
  </conditionalFormatting>
  <conditionalFormatting sqref="H26">
    <cfRule type="expression" dxfId="23" priority="23">
      <formula>$B$26&gt;0</formula>
    </cfRule>
  </conditionalFormatting>
  <conditionalFormatting sqref="H34">
    <cfRule type="expression" dxfId="22" priority="22">
      <formula>$B$26&gt;0</formula>
    </cfRule>
  </conditionalFormatting>
  <conditionalFormatting sqref="H43">
    <cfRule type="expression" dxfId="21" priority="21">
      <formula>$B$35&gt;0</formula>
    </cfRule>
  </conditionalFormatting>
  <conditionalFormatting sqref="H44">
    <cfRule type="expression" dxfId="20" priority="20">
      <formula>$B$44&gt;0</formula>
    </cfRule>
  </conditionalFormatting>
  <conditionalFormatting sqref="H48">
    <cfRule type="expression" dxfId="19" priority="19">
      <formula>$B$50&gt;0</formula>
    </cfRule>
  </conditionalFormatting>
  <conditionalFormatting sqref="H52">
    <cfRule type="expression" dxfId="18" priority="18">
      <formula>$B$56&gt;0</formula>
    </cfRule>
  </conditionalFormatting>
  <conditionalFormatting sqref="H55">
    <cfRule type="expression" dxfId="17" priority="17">
      <formula>$B$56&gt;0</formula>
    </cfRule>
  </conditionalFormatting>
  <conditionalFormatting sqref="H58:H59">
    <cfRule type="expression" dxfId="16" priority="16">
      <formula>$B$62&gt;0</formula>
    </cfRule>
  </conditionalFormatting>
  <conditionalFormatting sqref="H62:H63">
    <cfRule type="expression" dxfId="15" priority="15">
      <formula>$B$69&gt;0</formula>
    </cfRule>
  </conditionalFormatting>
  <conditionalFormatting sqref="H66:H67">
    <cfRule type="expression" dxfId="14" priority="14">
      <formula>$B$76&gt;0</formula>
    </cfRule>
  </conditionalFormatting>
  <conditionalFormatting sqref="H68">
    <cfRule type="expression" dxfId="13" priority="13">
      <formula>$B$83&gt;0</formula>
    </cfRule>
  </conditionalFormatting>
  <conditionalFormatting sqref="H89">
    <cfRule type="expression" dxfId="12" priority="12">
      <formula>$B$113&gt;0</formula>
    </cfRule>
  </conditionalFormatting>
  <conditionalFormatting sqref="H47">
    <cfRule type="expression" dxfId="11" priority="11">
      <formula>$B$44&gt;0</formula>
    </cfRule>
  </conditionalFormatting>
  <conditionalFormatting sqref="H51">
    <cfRule type="expression" dxfId="10" priority="10">
      <formula>$B$50&gt;0</formula>
    </cfRule>
  </conditionalFormatting>
  <conditionalFormatting sqref="H75">
    <cfRule type="expression" dxfId="9" priority="9">
      <formula>$B$93&gt;0</formula>
    </cfRule>
  </conditionalFormatting>
  <conditionalFormatting sqref="H82">
    <cfRule type="expression" dxfId="8" priority="8">
      <formula>$B$103&gt;0</formula>
    </cfRule>
  </conditionalFormatting>
  <conditionalFormatting sqref="H91">
    <cfRule type="expression" dxfId="7" priority="7">
      <formula>$B$115&gt;0</formula>
    </cfRule>
  </conditionalFormatting>
  <conditionalFormatting sqref="H90">
    <cfRule type="expression" dxfId="6" priority="6">
      <formula>$B$114&gt;0</formula>
    </cfRule>
  </conditionalFormatting>
  <conditionalFormatting sqref="K150:L172">
    <cfRule type="containsText" dxfId="5" priority="5" operator="containsText" text="Enter Category">
      <formula>NOT(ISERROR(SEARCH("Enter Category",K150)))</formula>
    </cfRule>
  </conditionalFormatting>
  <conditionalFormatting sqref="AP150:AP172">
    <cfRule type="expression" dxfId="4" priority="4">
      <formula>$N$206="OK"</formula>
    </cfRule>
  </conditionalFormatting>
  <conditionalFormatting sqref="K127:L149">
    <cfRule type="containsText" dxfId="3" priority="3" operator="containsText" text="Enter Category">
      <formula>NOT(ISERROR(SEARCH("Enter Category",K127)))</formula>
    </cfRule>
  </conditionalFormatting>
  <conditionalFormatting sqref="AP127:AP149">
    <cfRule type="expression" dxfId="2" priority="2">
      <formula>$N$206="OK"</formula>
    </cfRule>
  </conditionalFormatting>
  <conditionalFormatting sqref="AP206">
    <cfRule type="containsText" dxfId="1" priority="69" operator="containsText" text="One of your figures in the purple expense category columns doesn't match the Net Amount in column L. See AK to see which lines to correct, if the cell is not $0 then the purple cells don't equal column L.">
      <formula>NOT(ISERROR(SEARCH("One of your figures in the purple expense category columns doesn't match the Net Amount in column L. See AK to see which lines to correct, if the cell is not $0 then the purple cells don't equal column L.",#REF!)))</formula>
    </cfRule>
  </conditionalFormatting>
  <conditionalFormatting sqref="H35">
    <cfRule type="expression" dxfId="0" priority="1">
      <formula>$B$26&gt;0</formula>
    </cfRule>
  </conditionalFormatting>
  <dataValidations count="2">
    <dataValidation allowBlank="1" showInputMessage="1" showErrorMessage="1" error="You must choose an option from the dropdown list." sqref="I95" xr:uid="{5C8E04E0-7053-334B-8538-77B91348CF7D}"/>
    <dataValidation type="list" allowBlank="1" showInputMessage="1" showErrorMessage="1" error="You must choose an option from the dropdown list." sqref="I92:I94 I96:I197" xr:uid="{FAB18B53-AE85-3F47-B1B9-433F0F62C974}">
      <formula1>$A$314:$A$320</formula1>
    </dataValidation>
  </dataValidations>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AD33-5CC3-A849-B01A-28D2849399F1}">
  <sheetPr>
    <tabColor rgb="FF00B0F0"/>
  </sheetPr>
  <dimension ref="A42:P42"/>
  <sheetViews>
    <sheetView workbookViewId="0">
      <selection sqref="A1:XFD1048576"/>
    </sheetView>
  </sheetViews>
  <sheetFormatPr baseColWidth="10" defaultRowHeight="16"/>
  <cols>
    <col min="1" max="16384" width="10.83203125" style="126"/>
  </cols>
  <sheetData>
    <row r="42" spans="1:16" s="247" customFormat="1">
      <c r="A42" s="247" t="s">
        <v>996</v>
      </c>
      <c r="D42" s="248" t="s">
        <v>1000</v>
      </c>
      <c r="E42" s="248"/>
      <c r="F42" s="248"/>
      <c r="G42" s="248"/>
      <c r="H42" s="248"/>
      <c r="I42" s="248"/>
      <c r="J42" s="248"/>
      <c r="K42" s="248"/>
      <c r="L42" s="248"/>
      <c r="M42" s="248"/>
      <c r="N42" s="248"/>
      <c r="O42" s="248"/>
      <c r="P42" s="248"/>
    </row>
  </sheetData>
  <sheetProtection algorithmName="SHA-512" hashValue="A9VXP6nXdlKHXNVqKG66BYwZQqdgXoce3JGxW3igQyXfLcoLaBaViRliaHSUuT4GtZk5EnC3aEbg57TdQ1jCAA==" saltValue="tAn6AS3C2pYTeoej/vMwLw==" spinCount="100000" sheet="1" objects="1" scenarios="1"/>
  <mergeCells count="1">
    <mergeCell ref="D42:P42"/>
  </mergeCells>
  <hyperlinks>
    <hyperlink ref="D42" r:id="rId1" xr:uid="{67A28D94-3DE3-DF4B-BA59-FC56A44A4AA5}"/>
    <hyperlink ref="D42:P42" r:id="rId2" display="https://courses.drivetax.com.au/p/understanding-uber-taxes/?product_id=1199569&amp;coupon_code=BKSS30OFF" xr:uid="{51F79B05-97C7-5E4D-80B9-7617E1AE8DA0}"/>
  </hyperlinks>
  <pageMargins left="0.7" right="0.7" top="0.75" bottom="0.75" header="0.3" footer="0.3"/>
  <pageSetup paperSize="9" orientation="portrait" horizontalDpi="0" verticalDpi="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2A8C3-3833-4F43-AB3C-C5E9467F5BEE}">
  <sheetPr>
    <tabColor rgb="FF00B0F0"/>
  </sheetPr>
  <dimension ref="A42:G44"/>
  <sheetViews>
    <sheetView zoomScaleNormal="100" workbookViewId="0">
      <selection sqref="A1:XFD1048576"/>
    </sheetView>
  </sheetViews>
  <sheetFormatPr baseColWidth="10" defaultRowHeight="16"/>
  <cols>
    <col min="1" max="16384" width="10.83203125" style="126"/>
  </cols>
  <sheetData>
    <row r="42" spans="1:7" s="247" customFormat="1">
      <c r="A42" s="247" t="s">
        <v>996</v>
      </c>
      <c r="D42" s="248" t="s">
        <v>997</v>
      </c>
      <c r="E42" s="248"/>
      <c r="F42" s="248"/>
      <c r="G42" s="248"/>
    </row>
    <row r="43" spans="1:7" s="247" customFormat="1">
      <c r="D43" s="249"/>
      <c r="E43" s="249"/>
      <c r="F43" s="249"/>
      <c r="G43" s="249"/>
    </row>
    <row r="44" spans="1:7" s="247" customFormat="1">
      <c r="A44" s="247" t="s">
        <v>998</v>
      </c>
      <c r="D44" s="248" t="s">
        <v>999</v>
      </c>
      <c r="E44" s="248"/>
      <c r="F44" s="248"/>
      <c r="G44" s="248"/>
    </row>
  </sheetData>
  <sheetProtection algorithmName="SHA-512" hashValue="U1GMZy5Qaq4pC8pvL/nYqLEbRwHpbJzPVhjSVQj13zVRPsUOT9A0yn0g163I7MjO5xAM/eHFr/9NM8woeCXSsg==" saltValue="KLc2r3UZENr49oo1klNMpw==" spinCount="100000" sheet="1" objects="1" scenarios="1"/>
  <mergeCells count="2">
    <mergeCell ref="D42:G42"/>
    <mergeCell ref="D44:G44"/>
  </mergeCells>
  <hyperlinks>
    <hyperlink ref="D42" r:id="rId1" xr:uid="{C7D05F0F-BC02-4745-B1B7-F99D894A71CB}"/>
    <hyperlink ref="D44" r:id="rId2" xr:uid="{28DC6E51-5830-D54E-98F1-C71449A5A029}"/>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1AF6-54BE-0F47-B324-9E201F5E32E5}">
  <sheetPr>
    <tabColor rgb="FFFFFF00"/>
  </sheetPr>
  <dimension ref="A1:EE356"/>
  <sheetViews>
    <sheetView workbookViewId="0">
      <pane ySplit="13" topLeftCell="A14" activePane="bottomLeft" state="frozen"/>
      <selection activeCell="AA76" sqref="AA76"/>
      <selection pane="bottomLeft" activeCell="AA76" sqref="AA76"/>
    </sheetView>
  </sheetViews>
  <sheetFormatPr baseColWidth="10" defaultRowHeight="16"/>
  <cols>
    <col min="1" max="1" width="66.33203125" style="1" customWidth="1"/>
    <col min="2" max="4" width="13.1640625" style="1" customWidth="1"/>
    <col min="5" max="5" width="2" style="76" customWidth="1"/>
    <col min="6" max="6" width="10.83203125" style="1"/>
    <col min="7" max="7" width="71.1640625" style="1" customWidth="1"/>
    <col min="8" max="8" width="12.5" style="34" customWidth="1"/>
    <col min="9" max="9" width="53.5" style="90" customWidth="1"/>
    <col min="10" max="10" width="15.33203125" style="34" customWidth="1"/>
    <col min="11" max="11" width="14" style="34" customWidth="1"/>
    <col min="12" max="12" width="14.33203125" style="34" customWidth="1"/>
    <col min="13" max="13" width="0.83203125" style="1" customWidth="1"/>
    <col min="14" max="20" width="11.6640625" style="1" customWidth="1"/>
    <col min="21" max="21" width="13" style="1" customWidth="1"/>
    <col min="22" max="37" width="11.6640625" style="1" customWidth="1"/>
    <col min="38" max="38" width="13.1640625" style="1" customWidth="1"/>
    <col min="39" max="47" width="11.6640625" style="1" customWidth="1"/>
    <col min="48" max="16384" width="10.83203125" style="1"/>
  </cols>
  <sheetData>
    <row r="1" spans="1:135" s="63" customFormat="1" ht="14" customHeight="1">
      <c r="H1" s="64"/>
      <c r="I1" s="80"/>
      <c r="J1" s="64"/>
      <c r="K1" s="64"/>
      <c r="L1" s="64"/>
    </row>
    <row r="2" spans="1:135" s="63" customFormat="1" ht="14" customHeight="1">
      <c r="G2" s="112" t="s">
        <v>46</v>
      </c>
      <c r="H2" s="113"/>
      <c r="I2" s="114"/>
      <c r="J2" s="113"/>
      <c r="K2" s="112" t="s">
        <v>43</v>
      </c>
      <c r="L2" s="115"/>
      <c r="M2" s="111"/>
      <c r="N2" s="111"/>
    </row>
    <row r="3" spans="1:135" s="66" customFormat="1" ht="14" customHeight="1">
      <c r="G3" s="35" t="s">
        <v>173</v>
      </c>
      <c r="H3" s="35"/>
      <c r="I3" s="35"/>
      <c r="J3" s="63"/>
      <c r="K3" s="66" t="s">
        <v>4</v>
      </c>
      <c r="L3" s="63"/>
      <c r="M3" s="63"/>
      <c r="N3" s="169">
        <v>0</v>
      </c>
    </row>
    <row r="4" spans="1:135" s="66" customFormat="1" ht="14" customHeight="1">
      <c r="A4" s="235" t="s">
        <v>229</v>
      </c>
      <c r="B4" s="235"/>
      <c r="G4" s="36" t="s">
        <v>174</v>
      </c>
      <c r="H4" s="36"/>
      <c r="I4" s="36"/>
      <c r="J4" s="63"/>
      <c r="K4" s="66" t="s">
        <v>5</v>
      </c>
      <c r="L4" s="63"/>
      <c r="M4" s="63"/>
      <c r="N4" s="169">
        <v>0</v>
      </c>
    </row>
    <row r="5" spans="1:135" s="66" customFormat="1" ht="14" customHeight="1">
      <c r="A5" s="235"/>
      <c r="B5" s="235"/>
      <c r="G5" s="36" t="s">
        <v>175</v>
      </c>
      <c r="H5" s="36"/>
      <c r="I5" s="36"/>
      <c r="K5" s="66" t="s">
        <v>40</v>
      </c>
      <c r="N5" s="169">
        <v>0</v>
      </c>
    </row>
    <row r="6" spans="1:135" s="66" customFormat="1" ht="14" customHeight="1">
      <c r="A6" s="65" t="s">
        <v>992</v>
      </c>
      <c r="G6" s="37" t="s">
        <v>875</v>
      </c>
      <c r="H6" s="37"/>
      <c r="I6" s="37"/>
      <c r="J6" s="67"/>
      <c r="K6" s="66" t="s">
        <v>876</v>
      </c>
      <c r="N6" s="169">
        <v>0</v>
      </c>
    </row>
    <row r="7" spans="1:135" s="66" customFormat="1" ht="14" customHeight="1">
      <c r="G7" s="38" t="s">
        <v>877</v>
      </c>
      <c r="H7" s="38"/>
      <c r="I7" s="38"/>
      <c r="J7" s="67"/>
      <c r="K7" s="67"/>
      <c r="L7" s="67"/>
    </row>
    <row r="8" spans="1:135" s="66" customFormat="1" ht="14" customHeight="1">
      <c r="A8" s="236" t="s">
        <v>231</v>
      </c>
      <c r="G8" s="39" t="s">
        <v>878</v>
      </c>
      <c r="H8" s="39"/>
      <c r="I8" s="39"/>
      <c r="J8" s="67"/>
      <c r="K8" s="67"/>
      <c r="L8" s="67"/>
    </row>
    <row r="9" spans="1:135" s="66" customFormat="1" ht="14" customHeight="1">
      <c r="A9" s="236"/>
      <c r="H9" s="67"/>
      <c r="I9" s="81"/>
      <c r="J9" s="67"/>
      <c r="K9" s="67"/>
      <c r="L9" s="67"/>
    </row>
    <row r="10" spans="1:135" s="63" customFormat="1" ht="14" customHeight="1" thickBot="1">
      <c r="H10" s="64"/>
      <c r="I10" s="80"/>
      <c r="J10" s="64"/>
      <c r="K10" s="64"/>
      <c r="L10" s="64"/>
    </row>
    <row r="11" spans="1:135" s="2" customFormat="1" ht="25" customHeight="1">
      <c r="A11" s="41" t="s">
        <v>6</v>
      </c>
      <c r="B11" s="42"/>
      <c r="C11" s="42"/>
      <c r="D11" s="43"/>
      <c r="E11" s="68"/>
      <c r="F11" s="41" t="s">
        <v>10</v>
      </c>
      <c r="G11" s="42"/>
      <c r="H11" s="44"/>
      <c r="I11" s="82"/>
      <c r="J11" s="44"/>
      <c r="K11" s="44"/>
      <c r="L11" s="44"/>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3"/>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row>
    <row r="12" spans="1:135" s="3" customFormat="1" ht="18" customHeight="1">
      <c r="A12" s="45"/>
      <c r="B12" s="231" t="s">
        <v>38</v>
      </c>
      <c r="C12" s="46"/>
      <c r="D12" s="47"/>
      <c r="E12" s="65"/>
      <c r="F12" s="48"/>
      <c r="G12" s="46"/>
      <c r="H12" s="49"/>
      <c r="I12" s="83"/>
      <c r="J12" s="49"/>
      <c r="K12" s="49"/>
      <c r="L12" s="49"/>
      <c r="M12" s="46"/>
      <c r="N12" s="231" t="s">
        <v>65</v>
      </c>
      <c r="O12" s="231" t="s">
        <v>66</v>
      </c>
      <c r="P12" s="231" t="s">
        <v>13</v>
      </c>
      <c r="Q12" s="231" t="s">
        <v>68</v>
      </c>
      <c r="R12" s="231" t="s">
        <v>67</v>
      </c>
      <c r="S12" s="231" t="s">
        <v>69</v>
      </c>
      <c r="T12" s="170"/>
      <c r="U12" s="237" t="s">
        <v>12</v>
      </c>
      <c r="V12" s="238"/>
      <c r="W12" s="238"/>
      <c r="X12" s="238"/>
      <c r="Y12" s="238"/>
      <c r="Z12" s="238"/>
      <c r="AA12" s="239"/>
      <c r="AB12" s="231" t="s">
        <v>34</v>
      </c>
      <c r="AC12" s="231" t="s">
        <v>52</v>
      </c>
      <c r="AD12" s="231" t="s">
        <v>669</v>
      </c>
      <c r="AE12" s="165"/>
      <c r="AF12" s="165"/>
      <c r="AG12" s="165"/>
      <c r="AH12" s="231" t="s">
        <v>879</v>
      </c>
      <c r="AI12" s="231" t="s">
        <v>880</v>
      </c>
      <c r="AJ12" s="231" t="s">
        <v>881</v>
      </c>
      <c r="AK12" s="231" t="s">
        <v>882</v>
      </c>
      <c r="AL12" s="165"/>
      <c r="AM12" s="231" t="s">
        <v>36</v>
      </c>
      <c r="AN12" s="233" t="s">
        <v>234</v>
      </c>
      <c r="AO12" s="234"/>
      <c r="AP12" s="171"/>
      <c r="AQ12" s="231" t="s">
        <v>670</v>
      </c>
      <c r="AR12" s="231" t="s">
        <v>883</v>
      </c>
      <c r="AS12" s="231" t="s">
        <v>42</v>
      </c>
      <c r="AT12" s="231" t="s">
        <v>15</v>
      </c>
      <c r="AU12" s="229" t="s">
        <v>16</v>
      </c>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row>
    <row r="13" spans="1:135" s="4" customFormat="1" ht="46" customHeight="1">
      <c r="A13" s="50" t="s">
        <v>8</v>
      </c>
      <c r="B13" s="232"/>
      <c r="C13" s="166" t="s">
        <v>39</v>
      </c>
      <c r="D13" s="51" t="s">
        <v>9</v>
      </c>
      <c r="E13" s="69"/>
      <c r="F13" s="52" t="s">
        <v>7</v>
      </c>
      <c r="G13" s="166" t="s">
        <v>8</v>
      </c>
      <c r="H13" s="53" t="s">
        <v>62</v>
      </c>
      <c r="I13" s="166" t="s">
        <v>11</v>
      </c>
      <c r="J13" s="53" t="s">
        <v>17</v>
      </c>
      <c r="K13" s="53" t="s">
        <v>37</v>
      </c>
      <c r="L13" s="53" t="s">
        <v>18</v>
      </c>
      <c r="M13" s="166"/>
      <c r="N13" s="232"/>
      <c r="O13" s="232"/>
      <c r="P13" s="232"/>
      <c r="Q13" s="232"/>
      <c r="R13" s="232"/>
      <c r="S13" s="232"/>
      <c r="T13" s="166" t="s">
        <v>884</v>
      </c>
      <c r="U13" s="54" t="s">
        <v>30</v>
      </c>
      <c r="V13" s="54" t="s">
        <v>31</v>
      </c>
      <c r="W13" s="54" t="s">
        <v>60</v>
      </c>
      <c r="X13" s="54" t="s">
        <v>32</v>
      </c>
      <c r="Y13" s="54" t="s">
        <v>47</v>
      </c>
      <c r="Z13" s="54" t="s">
        <v>33</v>
      </c>
      <c r="AA13" s="54" t="s">
        <v>61</v>
      </c>
      <c r="AB13" s="232"/>
      <c r="AC13" s="232"/>
      <c r="AD13" s="232"/>
      <c r="AE13" s="166" t="s">
        <v>885</v>
      </c>
      <c r="AF13" s="166" t="s">
        <v>886</v>
      </c>
      <c r="AG13" s="166" t="s">
        <v>887</v>
      </c>
      <c r="AH13" s="232"/>
      <c r="AI13" s="232"/>
      <c r="AJ13" s="232"/>
      <c r="AK13" s="232"/>
      <c r="AL13" s="166" t="s">
        <v>888</v>
      </c>
      <c r="AM13" s="232"/>
      <c r="AN13" s="165" t="s">
        <v>235</v>
      </c>
      <c r="AO13" s="165" t="s">
        <v>236</v>
      </c>
      <c r="AP13" s="172" t="s">
        <v>889</v>
      </c>
      <c r="AQ13" s="232"/>
      <c r="AR13" s="232"/>
      <c r="AS13" s="232"/>
      <c r="AT13" s="232"/>
      <c r="AU13" s="230"/>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row>
    <row r="14" spans="1:135" s="3" customFormat="1" ht="14">
      <c r="A14" s="97" t="s">
        <v>71</v>
      </c>
      <c r="B14" s="117">
        <v>0</v>
      </c>
      <c r="C14" s="6">
        <f t="shared" ref="C14:C77" si="0">B14/11</f>
        <v>0</v>
      </c>
      <c r="D14" s="7">
        <f>B14-C14</f>
        <v>0</v>
      </c>
      <c r="E14" s="65"/>
      <c r="F14" s="55"/>
      <c r="G14" s="78" t="s">
        <v>180</v>
      </c>
      <c r="H14" s="119">
        <v>0</v>
      </c>
      <c r="I14" s="84" t="s">
        <v>228</v>
      </c>
      <c r="J14" s="31">
        <f>H14</f>
        <v>0</v>
      </c>
      <c r="K14" s="32">
        <f>J14/11</f>
        <v>0</v>
      </c>
      <c r="L14" s="31">
        <f>J14-K14</f>
        <v>0</v>
      </c>
      <c r="M14" s="56"/>
      <c r="N14" s="57">
        <f>L14</f>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57">
        <v>0</v>
      </c>
      <c r="AK14" s="57">
        <v>0</v>
      </c>
      <c r="AL14" s="57">
        <v>0</v>
      </c>
      <c r="AM14" s="57">
        <v>0</v>
      </c>
      <c r="AN14" s="57">
        <v>0</v>
      </c>
      <c r="AO14" s="57">
        <v>0</v>
      </c>
      <c r="AP14" s="57">
        <v>0</v>
      </c>
      <c r="AQ14" s="57">
        <v>0</v>
      </c>
      <c r="AR14" s="57">
        <v>0</v>
      </c>
      <c r="AS14" s="57">
        <v>0</v>
      </c>
      <c r="AT14" s="57">
        <v>0</v>
      </c>
      <c r="AU14" s="58">
        <v>0</v>
      </c>
    </row>
    <row r="15" spans="1:135" s="3" customFormat="1" ht="14">
      <c r="A15" s="98" t="s">
        <v>78</v>
      </c>
      <c r="B15" s="117">
        <v>0</v>
      </c>
      <c r="C15" s="8">
        <f t="shared" si="0"/>
        <v>0</v>
      </c>
      <c r="D15" s="9">
        <f>B15-C15</f>
        <v>0</v>
      </c>
      <c r="E15" s="65"/>
      <c r="F15" s="55"/>
      <c r="G15" s="168" t="s">
        <v>816</v>
      </c>
      <c r="H15" s="91">
        <v>0</v>
      </c>
      <c r="I15" s="84" t="s">
        <v>228</v>
      </c>
      <c r="J15" s="31">
        <f t="shared" ref="J15:J70" si="1">H15</f>
        <v>0</v>
      </c>
      <c r="K15" s="32">
        <f t="shared" ref="K15:K70" si="2">J15/11</f>
        <v>0</v>
      </c>
      <c r="L15" s="31">
        <f t="shared" ref="L15:L70" si="3">J15-K15</f>
        <v>0</v>
      </c>
      <c r="M15" s="56"/>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0</v>
      </c>
      <c r="AI15" s="57">
        <v>0</v>
      </c>
      <c r="AJ15" s="57">
        <v>0</v>
      </c>
      <c r="AK15" s="57">
        <v>0</v>
      </c>
      <c r="AL15" s="57">
        <v>0</v>
      </c>
      <c r="AM15" s="57">
        <v>0</v>
      </c>
      <c r="AN15" s="57">
        <v>0</v>
      </c>
      <c r="AO15" s="57">
        <v>0</v>
      </c>
      <c r="AP15" s="57">
        <v>0</v>
      </c>
      <c r="AQ15" s="57">
        <v>0</v>
      </c>
      <c r="AR15" s="57">
        <v>0</v>
      </c>
      <c r="AS15" s="57">
        <v>0</v>
      </c>
      <c r="AT15" s="57">
        <v>0</v>
      </c>
      <c r="AU15" s="58">
        <v>0</v>
      </c>
    </row>
    <row r="16" spans="1:135" s="3" customFormat="1" ht="14">
      <c r="A16" s="98" t="s">
        <v>77</v>
      </c>
      <c r="B16" s="117">
        <v>0</v>
      </c>
      <c r="C16" s="8">
        <f t="shared" si="0"/>
        <v>0</v>
      </c>
      <c r="D16" s="9">
        <f>B16-C16</f>
        <v>0</v>
      </c>
      <c r="E16" s="65"/>
      <c r="F16" s="55"/>
      <c r="G16" s="168" t="s">
        <v>817</v>
      </c>
      <c r="H16" s="91">
        <v>0</v>
      </c>
      <c r="I16" s="84" t="s">
        <v>228</v>
      </c>
      <c r="J16" s="31">
        <f t="shared" si="1"/>
        <v>0</v>
      </c>
      <c r="K16" s="32">
        <f t="shared" si="2"/>
        <v>0</v>
      </c>
      <c r="L16" s="31">
        <f t="shared" si="3"/>
        <v>0</v>
      </c>
      <c r="M16" s="56"/>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57">
        <v>0</v>
      </c>
      <c r="AP16" s="57">
        <v>0</v>
      </c>
      <c r="AQ16" s="57">
        <v>0</v>
      </c>
      <c r="AR16" s="57">
        <v>0</v>
      </c>
      <c r="AS16" s="57">
        <v>0</v>
      </c>
      <c r="AT16" s="57">
        <v>0</v>
      </c>
      <c r="AU16" s="58">
        <v>0</v>
      </c>
    </row>
    <row r="17" spans="1:47" s="3" customFormat="1" ht="14">
      <c r="A17" s="98" t="s">
        <v>87</v>
      </c>
      <c r="B17" s="117">
        <v>0</v>
      </c>
      <c r="C17" s="8">
        <f t="shared" si="0"/>
        <v>0</v>
      </c>
      <c r="D17" s="9">
        <f t="shared" ref="D17:D18" si="4">B17-C17</f>
        <v>0</v>
      </c>
      <c r="E17" s="65"/>
      <c r="F17" s="55"/>
      <c r="G17" s="56" t="s">
        <v>183</v>
      </c>
      <c r="H17" s="91">
        <f>B15</f>
        <v>0</v>
      </c>
      <c r="I17" s="84" t="s">
        <v>228</v>
      </c>
      <c r="J17" s="31">
        <f t="shared" si="1"/>
        <v>0</v>
      </c>
      <c r="K17" s="32">
        <f t="shared" si="2"/>
        <v>0</v>
      </c>
      <c r="L17" s="31">
        <f t="shared" si="3"/>
        <v>0</v>
      </c>
      <c r="M17" s="56"/>
      <c r="N17" s="57">
        <v>0</v>
      </c>
      <c r="O17" s="57">
        <f>L17</f>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8">
        <v>0</v>
      </c>
    </row>
    <row r="18" spans="1:47" s="3" customFormat="1" ht="14">
      <c r="A18" s="98" t="s">
        <v>72</v>
      </c>
      <c r="B18" s="117">
        <v>0</v>
      </c>
      <c r="C18" s="8">
        <f t="shared" si="0"/>
        <v>0</v>
      </c>
      <c r="D18" s="9">
        <f t="shared" si="4"/>
        <v>0</v>
      </c>
      <c r="E18" s="65"/>
      <c r="F18" s="55"/>
      <c r="G18" s="56" t="s">
        <v>779</v>
      </c>
      <c r="H18" s="91">
        <f t="shared" ref="H18:H21" si="5">B16</f>
        <v>0</v>
      </c>
      <c r="I18" s="84" t="s">
        <v>228</v>
      </c>
      <c r="J18" s="31">
        <f t="shared" si="1"/>
        <v>0</v>
      </c>
      <c r="K18" s="32">
        <f t="shared" si="2"/>
        <v>0</v>
      </c>
      <c r="L18" s="31">
        <f t="shared" si="3"/>
        <v>0</v>
      </c>
      <c r="M18" s="56"/>
      <c r="N18" s="57">
        <v>0</v>
      </c>
      <c r="O18" s="57">
        <v>0</v>
      </c>
      <c r="P18" s="57">
        <f>L18</f>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8">
        <v>0</v>
      </c>
    </row>
    <row r="19" spans="1:47" s="3" customFormat="1" ht="14">
      <c r="A19" s="98" t="s">
        <v>73</v>
      </c>
      <c r="B19" s="117">
        <v>0</v>
      </c>
      <c r="C19" s="8">
        <f t="shared" si="0"/>
        <v>0</v>
      </c>
      <c r="D19" s="9">
        <f>B19-C19</f>
        <v>0</v>
      </c>
      <c r="E19" s="65"/>
      <c r="F19" s="55"/>
      <c r="G19" s="56" t="s">
        <v>87</v>
      </c>
      <c r="H19" s="91">
        <f t="shared" si="5"/>
        <v>0</v>
      </c>
      <c r="I19" s="84" t="s">
        <v>228</v>
      </c>
      <c r="J19" s="31">
        <f t="shared" si="1"/>
        <v>0</v>
      </c>
      <c r="K19" s="32">
        <f t="shared" si="2"/>
        <v>0</v>
      </c>
      <c r="L19" s="31">
        <f t="shared" si="3"/>
        <v>0</v>
      </c>
      <c r="M19" s="56"/>
      <c r="N19" s="57">
        <v>0</v>
      </c>
      <c r="O19" s="57">
        <v>0</v>
      </c>
      <c r="P19" s="57">
        <v>0</v>
      </c>
      <c r="Q19" s="57">
        <f>L19</f>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8">
        <v>0</v>
      </c>
    </row>
    <row r="20" spans="1:47" s="3" customFormat="1" ht="14">
      <c r="A20" s="98" t="s">
        <v>74</v>
      </c>
      <c r="B20" s="117">
        <v>0</v>
      </c>
      <c r="C20" s="8">
        <f t="shared" si="0"/>
        <v>0</v>
      </c>
      <c r="D20" s="9">
        <f t="shared" ref="D20:D23" si="6">B20-C20</f>
        <v>0</v>
      </c>
      <c r="E20" s="65"/>
      <c r="F20" s="55"/>
      <c r="G20" s="56" t="s">
        <v>72</v>
      </c>
      <c r="H20" s="91">
        <f t="shared" si="5"/>
        <v>0</v>
      </c>
      <c r="I20" s="84" t="s">
        <v>228</v>
      </c>
      <c r="J20" s="31">
        <f t="shared" si="1"/>
        <v>0</v>
      </c>
      <c r="K20" s="32">
        <f t="shared" si="2"/>
        <v>0</v>
      </c>
      <c r="L20" s="31">
        <f t="shared" si="3"/>
        <v>0</v>
      </c>
      <c r="M20" s="56"/>
      <c r="N20" s="57">
        <v>0</v>
      </c>
      <c r="O20" s="57">
        <v>0</v>
      </c>
      <c r="P20" s="57">
        <v>0</v>
      </c>
      <c r="Q20" s="57">
        <v>0</v>
      </c>
      <c r="R20" s="57">
        <f>L20</f>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8">
        <v>0</v>
      </c>
    </row>
    <row r="21" spans="1:47" s="3" customFormat="1" ht="14">
      <c r="A21" s="98" t="s">
        <v>75</v>
      </c>
      <c r="B21" s="117">
        <v>0</v>
      </c>
      <c r="C21" s="8">
        <f t="shared" si="0"/>
        <v>0</v>
      </c>
      <c r="D21" s="9">
        <f t="shared" si="6"/>
        <v>0</v>
      </c>
      <c r="E21" s="65"/>
      <c r="F21" s="55"/>
      <c r="G21" s="56" t="s">
        <v>73</v>
      </c>
      <c r="H21" s="91">
        <f t="shared" si="5"/>
        <v>0</v>
      </c>
      <c r="I21" s="84" t="s">
        <v>228</v>
      </c>
      <c r="J21" s="31">
        <f t="shared" si="1"/>
        <v>0</v>
      </c>
      <c r="K21" s="32">
        <f t="shared" si="2"/>
        <v>0</v>
      </c>
      <c r="L21" s="31">
        <f t="shared" si="3"/>
        <v>0</v>
      </c>
      <c r="M21" s="56"/>
      <c r="N21" s="57">
        <v>0</v>
      </c>
      <c r="O21" s="57">
        <v>0</v>
      </c>
      <c r="P21" s="57">
        <v>0</v>
      </c>
      <c r="Q21" s="57">
        <v>0</v>
      </c>
      <c r="R21" s="57">
        <v>0</v>
      </c>
      <c r="S21" s="57">
        <f>L21</f>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8">
        <v>0</v>
      </c>
    </row>
    <row r="22" spans="1:47" s="3" customFormat="1" ht="14">
      <c r="A22" s="98" t="s">
        <v>76</v>
      </c>
      <c r="B22" s="117">
        <v>0</v>
      </c>
      <c r="C22" s="8">
        <f t="shared" si="0"/>
        <v>0</v>
      </c>
      <c r="D22" s="9">
        <f t="shared" si="6"/>
        <v>0</v>
      </c>
      <c r="E22" s="65"/>
      <c r="F22" s="55"/>
      <c r="G22" s="78" t="s">
        <v>890</v>
      </c>
      <c r="H22" s="119">
        <v>0</v>
      </c>
      <c r="I22" s="84" t="s">
        <v>228</v>
      </c>
      <c r="J22" s="31">
        <f t="shared" si="1"/>
        <v>0</v>
      </c>
      <c r="K22" s="32">
        <f t="shared" si="2"/>
        <v>0</v>
      </c>
      <c r="L22" s="31">
        <f t="shared" si="3"/>
        <v>0</v>
      </c>
      <c r="M22" s="56"/>
      <c r="N22" s="57">
        <f>L22</f>
        <v>0</v>
      </c>
      <c r="O22" s="57">
        <v>0</v>
      </c>
      <c r="P22" s="57">
        <v>0</v>
      </c>
      <c r="Q22" s="57">
        <v>0</v>
      </c>
      <c r="R22" s="57">
        <v>0</v>
      </c>
      <c r="S22" s="57">
        <v>0</v>
      </c>
      <c r="T22" s="57">
        <f>L22</f>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8">
        <v>0</v>
      </c>
    </row>
    <row r="23" spans="1:47" s="3" customFormat="1" ht="14">
      <c r="A23" s="98" t="s">
        <v>79</v>
      </c>
      <c r="B23" s="117">
        <v>0</v>
      </c>
      <c r="C23" s="8">
        <f t="shared" si="0"/>
        <v>0</v>
      </c>
      <c r="D23" s="9">
        <f t="shared" si="6"/>
        <v>0</v>
      </c>
      <c r="E23" s="65"/>
      <c r="F23" s="55"/>
      <c r="G23" s="78" t="s">
        <v>185</v>
      </c>
      <c r="H23" s="119">
        <v>0</v>
      </c>
      <c r="I23" s="84" t="s">
        <v>228</v>
      </c>
      <c r="J23" s="31">
        <f t="shared" si="1"/>
        <v>0</v>
      </c>
      <c r="K23" s="32">
        <f t="shared" si="2"/>
        <v>0</v>
      </c>
      <c r="L23" s="31">
        <f t="shared" si="3"/>
        <v>0</v>
      </c>
      <c r="M23" s="56"/>
      <c r="N23" s="57">
        <f>L23</f>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8">
        <v>0</v>
      </c>
    </row>
    <row r="24" spans="1:47" s="3" customFormat="1" ht="14">
      <c r="A24" s="98" t="s">
        <v>80</v>
      </c>
      <c r="B24" s="117">
        <v>0</v>
      </c>
      <c r="C24" s="8">
        <f t="shared" si="0"/>
        <v>0</v>
      </c>
      <c r="D24" s="9">
        <f>B24-C24</f>
        <v>0</v>
      </c>
      <c r="E24" s="65"/>
      <c r="F24" s="55"/>
      <c r="G24" s="168" t="s">
        <v>818</v>
      </c>
      <c r="H24" s="91">
        <v>0</v>
      </c>
      <c r="I24" s="84" t="s">
        <v>228</v>
      </c>
      <c r="J24" s="31">
        <f t="shared" si="1"/>
        <v>0</v>
      </c>
      <c r="K24" s="32">
        <f t="shared" si="2"/>
        <v>0</v>
      </c>
      <c r="L24" s="31">
        <f t="shared" si="3"/>
        <v>0</v>
      </c>
      <c r="M24" s="56"/>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8">
        <v>0</v>
      </c>
    </row>
    <row r="25" spans="1:47" s="3" customFormat="1" ht="14">
      <c r="A25" s="98" t="s">
        <v>81</v>
      </c>
      <c r="B25" s="117">
        <v>0</v>
      </c>
      <c r="C25" s="8">
        <f t="shared" si="0"/>
        <v>0</v>
      </c>
      <c r="D25" s="9">
        <f>B25-C25</f>
        <v>0</v>
      </c>
      <c r="E25" s="65"/>
      <c r="F25" s="55"/>
      <c r="G25" s="168" t="s">
        <v>819</v>
      </c>
      <c r="H25" s="91">
        <v>0</v>
      </c>
      <c r="I25" s="84" t="s">
        <v>228</v>
      </c>
      <c r="J25" s="31">
        <f t="shared" si="1"/>
        <v>0</v>
      </c>
      <c r="K25" s="32">
        <f t="shared" si="2"/>
        <v>0</v>
      </c>
      <c r="L25" s="31">
        <f t="shared" si="3"/>
        <v>0</v>
      </c>
      <c r="M25" s="56"/>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8">
        <v>0</v>
      </c>
    </row>
    <row r="26" spans="1:47" s="3" customFormat="1" ht="14">
      <c r="A26" s="98" t="s">
        <v>88</v>
      </c>
      <c r="B26" s="117">
        <v>0</v>
      </c>
      <c r="C26" s="8">
        <f t="shared" si="0"/>
        <v>0</v>
      </c>
      <c r="D26" s="9">
        <f t="shared" ref="D26:D42" si="7">B26-C26</f>
        <v>0</v>
      </c>
      <c r="E26" s="65"/>
      <c r="F26" s="55"/>
      <c r="G26" s="56" t="s">
        <v>188</v>
      </c>
      <c r="H26" s="91">
        <f>B24</f>
        <v>0</v>
      </c>
      <c r="I26" s="84" t="s">
        <v>228</v>
      </c>
      <c r="J26" s="31">
        <f t="shared" si="1"/>
        <v>0</v>
      </c>
      <c r="K26" s="32">
        <f t="shared" si="2"/>
        <v>0</v>
      </c>
      <c r="L26" s="31">
        <f t="shared" si="3"/>
        <v>0</v>
      </c>
      <c r="M26" s="56"/>
      <c r="N26" s="57">
        <v>0</v>
      </c>
      <c r="O26" s="57">
        <f>L26</f>
        <v>0</v>
      </c>
      <c r="P26" s="57">
        <v>0</v>
      </c>
      <c r="Q26" s="57">
        <v>0</v>
      </c>
      <c r="R26" s="57">
        <v>0</v>
      </c>
      <c r="S26" s="57">
        <v>0</v>
      </c>
      <c r="T26" s="57">
        <v>0</v>
      </c>
      <c r="U26" s="57">
        <v>0</v>
      </c>
      <c r="V26" s="57">
        <v>0</v>
      </c>
      <c r="W26" s="57">
        <v>0</v>
      </c>
      <c r="X26" s="57">
        <v>0</v>
      </c>
      <c r="Y26" s="57">
        <v>0</v>
      </c>
      <c r="Z26" s="57">
        <v>0</v>
      </c>
      <c r="AA26" s="57">
        <v>0</v>
      </c>
      <c r="AB26" s="57">
        <v>0</v>
      </c>
      <c r="AC26" s="57">
        <v>0</v>
      </c>
      <c r="AD26" s="57">
        <v>0</v>
      </c>
      <c r="AE26" s="57">
        <v>0</v>
      </c>
      <c r="AF26" s="57">
        <v>0</v>
      </c>
      <c r="AG26" s="57">
        <v>0</v>
      </c>
      <c r="AH26" s="57">
        <v>0</v>
      </c>
      <c r="AI26" s="57">
        <v>0</v>
      </c>
      <c r="AJ26" s="57">
        <v>0</v>
      </c>
      <c r="AK26" s="57">
        <v>0</v>
      </c>
      <c r="AL26" s="57">
        <v>0</v>
      </c>
      <c r="AM26" s="57">
        <v>0</v>
      </c>
      <c r="AN26" s="57">
        <v>0</v>
      </c>
      <c r="AO26" s="57">
        <v>0</v>
      </c>
      <c r="AP26" s="57">
        <v>0</v>
      </c>
      <c r="AQ26" s="57">
        <v>0</v>
      </c>
      <c r="AR26" s="57">
        <v>0</v>
      </c>
      <c r="AS26" s="57">
        <v>0</v>
      </c>
      <c r="AT26" s="57">
        <v>0</v>
      </c>
      <c r="AU26" s="58">
        <v>0</v>
      </c>
    </row>
    <row r="27" spans="1:47" s="3" customFormat="1" ht="14">
      <c r="A27" s="98" t="s">
        <v>82</v>
      </c>
      <c r="B27" s="117">
        <v>0</v>
      </c>
      <c r="C27" s="8">
        <f t="shared" si="0"/>
        <v>0</v>
      </c>
      <c r="D27" s="9">
        <f t="shared" si="7"/>
        <v>0</v>
      </c>
      <c r="E27" s="65"/>
      <c r="F27" s="55"/>
      <c r="G27" s="56" t="s">
        <v>780</v>
      </c>
      <c r="H27" s="91">
        <f t="shared" ref="H27:H30" si="8">B25</f>
        <v>0</v>
      </c>
      <c r="I27" s="84" t="s">
        <v>228</v>
      </c>
      <c r="J27" s="31">
        <f t="shared" si="1"/>
        <v>0</v>
      </c>
      <c r="K27" s="32">
        <f t="shared" si="2"/>
        <v>0</v>
      </c>
      <c r="L27" s="31">
        <f t="shared" si="3"/>
        <v>0</v>
      </c>
      <c r="M27" s="56"/>
      <c r="N27" s="57">
        <v>0</v>
      </c>
      <c r="O27" s="57">
        <v>0</v>
      </c>
      <c r="P27" s="57">
        <f>L27</f>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8">
        <v>0</v>
      </c>
    </row>
    <row r="28" spans="1:47" s="3" customFormat="1" ht="14">
      <c r="A28" s="98" t="s">
        <v>83</v>
      </c>
      <c r="B28" s="117">
        <v>0</v>
      </c>
      <c r="C28" s="8">
        <f t="shared" si="0"/>
        <v>0</v>
      </c>
      <c r="D28" s="9">
        <f t="shared" si="7"/>
        <v>0</v>
      </c>
      <c r="E28" s="65"/>
      <c r="F28" s="55"/>
      <c r="G28" s="56" t="s">
        <v>88</v>
      </c>
      <c r="H28" s="91">
        <f t="shared" si="8"/>
        <v>0</v>
      </c>
      <c r="I28" s="84" t="s">
        <v>228</v>
      </c>
      <c r="J28" s="31">
        <f t="shared" si="1"/>
        <v>0</v>
      </c>
      <c r="K28" s="32">
        <f t="shared" si="2"/>
        <v>0</v>
      </c>
      <c r="L28" s="31">
        <f t="shared" si="3"/>
        <v>0</v>
      </c>
      <c r="M28" s="56"/>
      <c r="N28" s="57">
        <v>0</v>
      </c>
      <c r="O28" s="57">
        <v>0</v>
      </c>
      <c r="P28" s="57">
        <v>0</v>
      </c>
      <c r="Q28" s="57">
        <f>L28</f>
        <v>0</v>
      </c>
      <c r="R28" s="57">
        <v>0</v>
      </c>
      <c r="S28" s="57">
        <v>0</v>
      </c>
      <c r="T28" s="57">
        <v>0</v>
      </c>
      <c r="U28" s="57">
        <v>0</v>
      </c>
      <c r="V28" s="57">
        <v>0</v>
      </c>
      <c r="W28" s="57">
        <v>0</v>
      </c>
      <c r="X28" s="57">
        <v>0</v>
      </c>
      <c r="Y28" s="57">
        <v>0</v>
      </c>
      <c r="Z28" s="57">
        <v>0</v>
      </c>
      <c r="AA28" s="57">
        <v>0</v>
      </c>
      <c r="AB28" s="57">
        <v>0</v>
      </c>
      <c r="AC28" s="57">
        <v>0</v>
      </c>
      <c r="AD28" s="57">
        <v>0</v>
      </c>
      <c r="AE28" s="57">
        <v>0</v>
      </c>
      <c r="AF28" s="57">
        <v>0</v>
      </c>
      <c r="AG28" s="57">
        <v>0</v>
      </c>
      <c r="AH28" s="57">
        <v>0</v>
      </c>
      <c r="AI28" s="57">
        <v>0</v>
      </c>
      <c r="AJ28" s="57">
        <v>0</v>
      </c>
      <c r="AK28" s="57">
        <v>0</v>
      </c>
      <c r="AL28" s="57">
        <v>0</v>
      </c>
      <c r="AM28" s="57">
        <v>0</v>
      </c>
      <c r="AN28" s="57">
        <v>0</v>
      </c>
      <c r="AO28" s="57">
        <v>0</v>
      </c>
      <c r="AP28" s="57">
        <v>0</v>
      </c>
      <c r="AQ28" s="57">
        <v>0</v>
      </c>
      <c r="AR28" s="57">
        <v>0</v>
      </c>
      <c r="AS28" s="57">
        <v>0</v>
      </c>
      <c r="AT28" s="57">
        <v>0</v>
      </c>
      <c r="AU28" s="58">
        <v>0</v>
      </c>
    </row>
    <row r="29" spans="1:47" s="3" customFormat="1" ht="14">
      <c r="A29" s="98" t="s">
        <v>84</v>
      </c>
      <c r="B29" s="117">
        <v>0</v>
      </c>
      <c r="C29" s="8">
        <f t="shared" si="0"/>
        <v>0</v>
      </c>
      <c r="D29" s="9">
        <f t="shared" si="7"/>
        <v>0</v>
      </c>
      <c r="E29" s="65"/>
      <c r="F29" s="55"/>
      <c r="G29" s="56" t="s">
        <v>82</v>
      </c>
      <c r="H29" s="91">
        <f t="shared" si="8"/>
        <v>0</v>
      </c>
      <c r="I29" s="84" t="s">
        <v>228</v>
      </c>
      <c r="J29" s="31">
        <f t="shared" si="1"/>
        <v>0</v>
      </c>
      <c r="K29" s="32">
        <f t="shared" si="2"/>
        <v>0</v>
      </c>
      <c r="L29" s="31">
        <f t="shared" si="3"/>
        <v>0</v>
      </c>
      <c r="M29" s="56"/>
      <c r="N29" s="57">
        <v>0</v>
      </c>
      <c r="O29" s="57">
        <v>0</v>
      </c>
      <c r="P29" s="57">
        <v>0</v>
      </c>
      <c r="Q29" s="57">
        <v>0</v>
      </c>
      <c r="R29" s="57">
        <f>L29</f>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8">
        <v>0</v>
      </c>
    </row>
    <row r="30" spans="1:47" s="3" customFormat="1" ht="14">
      <c r="A30" s="98" t="s">
        <v>85</v>
      </c>
      <c r="B30" s="117">
        <v>0</v>
      </c>
      <c r="C30" s="8">
        <f t="shared" si="0"/>
        <v>0</v>
      </c>
      <c r="D30" s="9">
        <f t="shared" si="7"/>
        <v>0</v>
      </c>
      <c r="E30" s="65"/>
      <c r="F30" s="55"/>
      <c r="G30" s="56" t="s">
        <v>83</v>
      </c>
      <c r="H30" s="91">
        <f t="shared" si="8"/>
        <v>0</v>
      </c>
      <c r="I30" s="84" t="s">
        <v>228</v>
      </c>
      <c r="J30" s="31">
        <f t="shared" si="1"/>
        <v>0</v>
      </c>
      <c r="K30" s="32">
        <f t="shared" si="2"/>
        <v>0</v>
      </c>
      <c r="L30" s="31">
        <f t="shared" si="3"/>
        <v>0</v>
      </c>
      <c r="M30" s="56"/>
      <c r="N30" s="57">
        <v>0</v>
      </c>
      <c r="O30" s="57">
        <v>0</v>
      </c>
      <c r="P30" s="57">
        <v>0</v>
      </c>
      <c r="Q30" s="57">
        <v>0</v>
      </c>
      <c r="R30" s="57">
        <v>0</v>
      </c>
      <c r="S30" s="57">
        <f>L30</f>
        <v>0</v>
      </c>
      <c r="T30" s="57">
        <v>0</v>
      </c>
      <c r="U30" s="57">
        <v>0</v>
      </c>
      <c r="V30" s="57">
        <v>0</v>
      </c>
      <c r="W30" s="57">
        <v>0</v>
      </c>
      <c r="X30" s="57">
        <v>0</v>
      </c>
      <c r="Y30" s="57">
        <v>0</v>
      </c>
      <c r="Z30" s="57">
        <v>0</v>
      </c>
      <c r="AA30" s="57">
        <v>0</v>
      </c>
      <c r="AB30" s="57">
        <v>0</v>
      </c>
      <c r="AC30" s="57">
        <v>0</v>
      </c>
      <c r="AD30" s="57">
        <v>0</v>
      </c>
      <c r="AE30" s="57">
        <v>0</v>
      </c>
      <c r="AF30" s="57">
        <v>0</v>
      </c>
      <c r="AG30" s="57">
        <v>0</v>
      </c>
      <c r="AH30" s="57">
        <v>0</v>
      </c>
      <c r="AI30" s="57">
        <v>0</v>
      </c>
      <c r="AJ30" s="57">
        <v>0</v>
      </c>
      <c r="AK30" s="57">
        <v>0</v>
      </c>
      <c r="AL30" s="57">
        <v>0</v>
      </c>
      <c r="AM30" s="57">
        <v>0</v>
      </c>
      <c r="AN30" s="57">
        <v>0</v>
      </c>
      <c r="AO30" s="57">
        <v>0</v>
      </c>
      <c r="AP30" s="57">
        <v>0</v>
      </c>
      <c r="AQ30" s="57">
        <v>0</v>
      </c>
      <c r="AR30" s="57">
        <v>0</v>
      </c>
      <c r="AS30" s="57">
        <v>0</v>
      </c>
      <c r="AT30" s="57">
        <v>0</v>
      </c>
      <c r="AU30" s="58">
        <v>0</v>
      </c>
    </row>
    <row r="31" spans="1:47" s="3" customFormat="1" ht="14">
      <c r="A31" s="98" t="s">
        <v>86</v>
      </c>
      <c r="B31" s="117">
        <v>0</v>
      </c>
      <c r="C31" s="8">
        <f t="shared" si="0"/>
        <v>0</v>
      </c>
      <c r="D31" s="9">
        <f t="shared" si="7"/>
        <v>0</v>
      </c>
      <c r="E31" s="65"/>
      <c r="F31" s="55"/>
      <c r="G31" s="78" t="s">
        <v>891</v>
      </c>
      <c r="H31" s="119">
        <v>0</v>
      </c>
      <c r="I31" s="84" t="s">
        <v>228</v>
      </c>
      <c r="J31" s="31">
        <f t="shared" si="1"/>
        <v>0</v>
      </c>
      <c r="K31" s="32">
        <f t="shared" si="2"/>
        <v>0</v>
      </c>
      <c r="L31" s="31">
        <f t="shared" si="3"/>
        <v>0</v>
      </c>
      <c r="M31" s="56"/>
      <c r="N31" s="57">
        <f>L31</f>
        <v>0</v>
      </c>
      <c r="O31" s="57">
        <v>0</v>
      </c>
      <c r="P31" s="57">
        <v>0</v>
      </c>
      <c r="Q31" s="57">
        <v>0</v>
      </c>
      <c r="R31" s="57">
        <v>0</v>
      </c>
      <c r="S31" s="57">
        <v>0</v>
      </c>
      <c r="T31" s="57">
        <f>L31</f>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8">
        <v>0</v>
      </c>
    </row>
    <row r="32" spans="1:47" s="3" customFormat="1" ht="14">
      <c r="A32" s="98" t="s">
        <v>89</v>
      </c>
      <c r="B32" s="117">
        <v>0</v>
      </c>
      <c r="C32" s="8">
        <f t="shared" si="0"/>
        <v>0</v>
      </c>
      <c r="D32" s="9">
        <f t="shared" si="7"/>
        <v>0</v>
      </c>
      <c r="E32" s="65"/>
      <c r="F32" s="55"/>
      <c r="G32" s="78" t="s">
        <v>190</v>
      </c>
      <c r="H32" s="119">
        <v>0</v>
      </c>
      <c r="I32" s="84" t="s">
        <v>228</v>
      </c>
      <c r="J32" s="31">
        <f t="shared" si="1"/>
        <v>0</v>
      </c>
      <c r="K32" s="32">
        <f t="shared" si="2"/>
        <v>0</v>
      </c>
      <c r="L32" s="31">
        <f t="shared" si="3"/>
        <v>0</v>
      </c>
      <c r="M32" s="56"/>
      <c r="N32" s="57">
        <f>L32</f>
        <v>0</v>
      </c>
      <c r="O32" s="57">
        <v>0</v>
      </c>
      <c r="P32" s="57">
        <v>0</v>
      </c>
      <c r="Q32" s="57">
        <v>0</v>
      </c>
      <c r="R32" s="57">
        <v>0</v>
      </c>
      <c r="S32" s="57">
        <v>0</v>
      </c>
      <c r="T32" s="57">
        <v>0</v>
      </c>
      <c r="U32" s="57">
        <v>0</v>
      </c>
      <c r="V32" s="57">
        <v>0</v>
      </c>
      <c r="W32" s="57">
        <v>0</v>
      </c>
      <c r="X32" s="57">
        <v>0</v>
      </c>
      <c r="Y32" s="57">
        <v>0</v>
      </c>
      <c r="Z32" s="57">
        <v>0</v>
      </c>
      <c r="AA32" s="57">
        <v>0</v>
      </c>
      <c r="AB32" s="57">
        <v>0</v>
      </c>
      <c r="AC32" s="57">
        <v>0</v>
      </c>
      <c r="AD32" s="57">
        <v>0</v>
      </c>
      <c r="AE32" s="57">
        <v>0</v>
      </c>
      <c r="AF32" s="57">
        <v>0</v>
      </c>
      <c r="AG32" s="57">
        <v>0</v>
      </c>
      <c r="AH32" s="57">
        <v>0</v>
      </c>
      <c r="AI32" s="57">
        <v>0</v>
      </c>
      <c r="AJ32" s="57">
        <v>0</v>
      </c>
      <c r="AK32" s="57">
        <v>0</v>
      </c>
      <c r="AL32" s="57">
        <v>0</v>
      </c>
      <c r="AM32" s="57">
        <v>0</v>
      </c>
      <c r="AN32" s="57">
        <v>0</v>
      </c>
      <c r="AO32" s="57">
        <v>0</v>
      </c>
      <c r="AP32" s="57">
        <v>0</v>
      </c>
      <c r="AQ32" s="57">
        <v>0</v>
      </c>
      <c r="AR32" s="57">
        <v>0</v>
      </c>
      <c r="AS32" s="57">
        <v>0</v>
      </c>
      <c r="AT32" s="57">
        <v>0</v>
      </c>
      <c r="AU32" s="58">
        <v>0</v>
      </c>
    </row>
    <row r="33" spans="1:47" s="3" customFormat="1" ht="14">
      <c r="A33" s="98" t="s">
        <v>90</v>
      </c>
      <c r="B33" s="117">
        <v>0</v>
      </c>
      <c r="C33" s="8">
        <f t="shared" si="0"/>
        <v>0</v>
      </c>
      <c r="D33" s="9">
        <f t="shared" si="7"/>
        <v>0</v>
      </c>
      <c r="E33" s="65"/>
      <c r="F33" s="55"/>
      <c r="G33" s="168" t="s">
        <v>820</v>
      </c>
      <c r="H33" s="91">
        <v>0</v>
      </c>
      <c r="I33" s="84" t="s">
        <v>228</v>
      </c>
      <c r="J33" s="31">
        <f t="shared" si="1"/>
        <v>0</v>
      </c>
      <c r="K33" s="32">
        <f t="shared" si="2"/>
        <v>0</v>
      </c>
      <c r="L33" s="31">
        <f t="shared" si="3"/>
        <v>0</v>
      </c>
      <c r="M33" s="56"/>
      <c r="N33" s="57">
        <v>0</v>
      </c>
      <c r="O33" s="57">
        <v>0</v>
      </c>
      <c r="P33" s="57">
        <v>0</v>
      </c>
      <c r="Q33" s="57">
        <v>0</v>
      </c>
      <c r="R33" s="57">
        <v>0</v>
      </c>
      <c r="S33" s="57">
        <v>0</v>
      </c>
      <c r="T33" s="57">
        <v>0</v>
      </c>
      <c r="U33" s="57">
        <v>0</v>
      </c>
      <c r="V33" s="57">
        <v>0</v>
      </c>
      <c r="W33" s="57">
        <v>0</v>
      </c>
      <c r="X33" s="57">
        <v>0</v>
      </c>
      <c r="Y33" s="57">
        <v>0</v>
      </c>
      <c r="Z33" s="57">
        <v>0</v>
      </c>
      <c r="AA33" s="57">
        <v>0</v>
      </c>
      <c r="AB33" s="57">
        <v>0</v>
      </c>
      <c r="AC33" s="57">
        <v>0</v>
      </c>
      <c r="AD33" s="57">
        <v>0</v>
      </c>
      <c r="AE33" s="57">
        <v>0</v>
      </c>
      <c r="AF33" s="57">
        <v>0</v>
      </c>
      <c r="AG33" s="57">
        <v>0</v>
      </c>
      <c r="AH33" s="57">
        <v>0</v>
      </c>
      <c r="AI33" s="57">
        <v>0</v>
      </c>
      <c r="AJ33" s="57">
        <v>0</v>
      </c>
      <c r="AK33" s="57">
        <v>0</v>
      </c>
      <c r="AL33" s="57">
        <v>0</v>
      </c>
      <c r="AM33" s="57">
        <v>0</v>
      </c>
      <c r="AN33" s="57">
        <v>0</v>
      </c>
      <c r="AO33" s="57">
        <v>0</v>
      </c>
      <c r="AP33" s="57">
        <v>0</v>
      </c>
      <c r="AQ33" s="57">
        <v>0</v>
      </c>
      <c r="AR33" s="57">
        <v>0</v>
      </c>
      <c r="AS33" s="57">
        <v>0</v>
      </c>
      <c r="AT33" s="57">
        <v>0</v>
      </c>
      <c r="AU33" s="58">
        <v>0</v>
      </c>
    </row>
    <row r="34" spans="1:47" s="3" customFormat="1" ht="14">
      <c r="A34" s="98" t="s">
        <v>91</v>
      </c>
      <c r="B34" s="117">
        <v>0</v>
      </c>
      <c r="C34" s="8">
        <f t="shared" si="0"/>
        <v>0</v>
      </c>
      <c r="D34" s="9">
        <f t="shared" si="7"/>
        <v>0</v>
      </c>
      <c r="E34" s="65"/>
      <c r="F34" s="55"/>
      <c r="G34" s="168" t="s">
        <v>821</v>
      </c>
      <c r="H34" s="91">
        <v>0</v>
      </c>
      <c r="I34" s="84" t="s">
        <v>228</v>
      </c>
      <c r="J34" s="31">
        <f t="shared" si="1"/>
        <v>0</v>
      </c>
      <c r="K34" s="32">
        <f t="shared" si="2"/>
        <v>0</v>
      </c>
      <c r="L34" s="31">
        <f t="shared" si="3"/>
        <v>0</v>
      </c>
      <c r="M34" s="56"/>
      <c r="N34" s="57">
        <v>0</v>
      </c>
      <c r="O34" s="57">
        <v>0</v>
      </c>
      <c r="P34" s="57">
        <v>0</v>
      </c>
      <c r="Q34" s="57">
        <v>0</v>
      </c>
      <c r="R34" s="57">
        <v>0</v>
      </c>
      <c r="S34" s="57">
        <v>0</v>
      </c>
      <c r="T34" s="57">
        <v>0</v>
      </c>
      <c r="U34" s="57">
        <v>0</v>
      </c>
      <c r="V34" s="57">
        <v>0</v>
      </c>
      <c r="W34" s="57">
        <v>0</v>
      </c>
      <c r="X34" s="57">
        <v>0</v>
      </c>
      <c r="Y34" s="57">
        <v>0</v>
      </c>
      <c r="Z34" s="57">
        <v>0</v>
      </c>
      <c r="AA34" s="57">
        <v>0</v>
      </c>
      <c r="AB34" s="57">
        <v>0</v>
      </c>
      <c r="AC34" s="57">
        <v>0</v>
      </c>
      <c r="AD34" s="57">
        <v>0</v>
      </c>
      <c r="AE34" s="57">
        <v>0</v>
      </c>
      <c r="AF34" s="57">
        <v>0</v>
      </c>
      <c r="AG34" s="57">
        <v>0</v>
      </c>
      <c r="AH34" s="57">
        <v>0</v>
      </c>
      <c r="AI34" s="57">
        <v>0</v>
      </c>
      <c r="AJ34" s="57">
        <v>0</v>
      </c>
      <c r="AK34" s="57">
        <v>0</v>
      </c>
      <c r="AL34" s="57">
        <v>0</v>
      </c>
      <c r="AM34" s="57">
        <v>0</v>
      </c>
      <c r="AN34" s="57">
        <v>0</v>
      </c>
      <c r="AO34" s="57">
        <v>0</v>
      </c>
      <c r="AP34" s="57">
        <v>0</v>
      </c>
      <c r="AQ34" s="57">
        <v>0</v>
      </c>
      <c r="AR34" s="57">
        <v>0</v>
      </c>
      <c r="AS34" s="57">
        <v>0</v>
      </c>
      <c r="AT34" s="57">
        <v>0</v>
      </c>
      <c r="AU34" s="58">
        <v>0</v>
      </c>
    </row>
    <row r="35" spans="1:47" s="3" customFormat="1" ht="14">
      <c r="A35" s="98" t="s">
        <v>92</v>
      </c>
      <c r="B35" s="117">
        <v>0</v>
      </c>
      <c r="C35" s="8">
        <f t="shared" si="0"/>
        <v>0</v>
      </c>
      <c r="D35" s="9">
        <f t="shared" si="7"/>
        <v>0</v>
      </c>
      <c r="E35" s="65"/>
      <c r="F35" s="55"/>
      <c r="G35" s="56" t="s">
        <v>193</v>
      </c>
      <c r="H35" s="91">
        <f>B33</f>
        <v>0</v>
      </c>
      <c r="I35" s="84" t="s">
        <v>228</v>
      </c>
      <c r="J35" s="31">
        <f t="shared" si="1"/>
        <v>0</v>
      </c>
      <c r="K35" s="32">
        <f t="shared" si="2"/>
        <v>0</v>
      </c>
      <c r="L35" s="31">
        <f t="shared" si="3"/>
        <v>0</v>
      </c>
      <c r="M35" s="56"/>
      <c r="N35" s="57">
        <v>0</v>
      </c>
      <c r="O35" s="57">
        <f>L35</f>
        <v>0</v>
      </c>
      <c r="P35" s="57">
        <v>0</v>
      </c>
      <c r="Q35" s="57">
        <v>0</v>
      </c>
      <c r="R35" s="57">
        <v>0</v>
      </c>
      <c r="S35" s="57">
        <v>0</v>
      </c>
      <c r="T35" s="57">
        <v>0</v>
      </c>
      <c r="U35" s="57">
        <v>0</v>
      </c>
      <c r="V35" s="57">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0</v>
      </c>
      <c r="AM35" s="57">
        <v>0</v>
      </c>
      <c r="AN35" s="57">
        <v>0</v>
      </c>
      <c r="AO35" s="57">
        <v>0</v>
      </c>
      <c r="AP35" s="57">
        <v>0</v>
      </c>
      <c r="AQ35" s="57">
        <v>0</v>
      </c>
      <c r="AR35" s="57">
        <v>0</v>
      </c>
      <c r="AS35" s="57">
        <v>0</v>
      </c>
      <c r="AT35" s="57">
        <v>0</v>
      </c>
      <c r="AU35" s="58">
        <v>0</v>
      </c>
    </row>
    <row r="36" spans="1:47" s="3" customFormat="1" ht="14">
      <c r="A36" s="98" t="s">
        <v>93</v>
      </c>
      <c r="B36" s="117">
        <v>0</v>
      </c>
      <c r="C36" s="8">
        <f t="shared" si="0"/>
        <v>0</v>
      </c>
      <c r="D36" s="9">
        <f t="shared" si="7"/>
        <v>0</v>
      </c>
      <c r="E36" s="65"/>
      <c r="F36" s="55"/>
      <c r="G36" s="56" t="s">
        <v>781</v>
      </c>
      <c r="H36" s="91">
        <f t="shared" ref="H36:H39" si="9">B34</f>
        <v>0</v>
      </c>
      <c r="I36" s="84" t="s">
        <v>228</v>
      </c>
      <c r="J36" s="31">
        <f t="shared" si="1"/>
        <v>0</v>
      </c>
      <c r="K36" s="32">
        <f t="shared" si="2"/>
        <v>0</v>
      </c>
      <c r="L36" s="31">
        <f t="shared" si="3"/>
        <v>0</v>
      </c>
      <c r="M36" s="56"/>
      <c r="N36" s="57">
        <v>0</v>
      </c>
      <c r="O36" s="57">
        <v>0</v>
      </c>
      <c r="P36" s="57">
        <f>L36</f>
        <v>0</v>
      </c>
      <c r="Q36" s="57">
        <v>0</v>
      </c>
      <c r="R36" s="57">
        <v>0</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0</v>
      </c>
      <c r="AN36" s="57">
        <v>0</v>
      </c>
      <c r="AO36" s="57">
        <v>0</v>
      </c>
      <c r="AP36" s="57">
        <v>0</v>
      </c>
      <c r="AQ36" s="57">
        <v>0</v>
      </c>
      <c r="AR36" s="57">
        <v>0</v>
      </c>
      <c r="AS36" s="57">
        <v>0</v>
      </c>
      <c r="AT36" s="57">
        <v>0</v>
      </c>
      <c r="AU36" s="58">
        <v>0</v>
      </c>
    </row>
    <row r="37" spans="1:47" s="3" customFormat="1" ht="14">
      <c r="A37" s="98" t="s">
        <v>94</v>
      </c>
      <c r="B37" s="117">
        <v>0</v>
      </c>
      <c r="C37" s="8">
        <f t="shared" si="0"/>
        <v>0</v>
      </c>
      <c r="D37" s="9">
        <f t="shared" si="7"/>
        <v>0</v>
      </c>
      <c r="E37" s="65"/>
      <c r="F37" s="55"/>
      <c r="G37" s="56" t="s">
        <v>92</v>
      </c>
      <c r="H37" s="91">
        <f t="shared" si="9"/>
        <v>0</v>
      </c>
      <c r="I37" s="84" t="s">
        <v>228</v>
      </c>
      <c r="J37" s="31">
        <f t="shared" si="1"/>
        <v>0</v>
      </c>
      <c r="K37" s="32">
        <f t="shared" si="2"/>
        <v>0</v>
      </c>
      <c r="L37" s="31">
        <f t="shared" si="3"/>
        <v>0</v>
      </c>
      <c r="M37" s="56"/>
      <c r="N37" s="57">
        <v>0</v>
      </c>
      <c r="O37" s="57">
        <v>0</v>
      </c>
      <c r="P37" s="57">
        <v>0</v>
      </c>
      <c r="Q37" s="57">
        <f>L37</f>
        <v>0</v>
      </c>
      <c r="R37" s="57">
        <v>0</v>
      </c>
      <c r="S37" s="57">
        <v>0</v>
      </c>
      <c r="T37" s="57">
        <v>0</v>
      </c>
      <c r="U37" s="57">
        <v>0</v>
      </c>
      <c r="V37" s="57">
        <v>0</v>
      </c>
      <c r="W37" s="57">
        <v>0</v>
      </c>
      <c r="X37" s="57">
        <v>0</v>
      </c>
      <c r="Y37" s="57">
        <v>0</v>
      </c>
      <c r="Z37" s="57">
        <v>0</v>
      </c>
      <c r="AA37" s="57">
        <v>0</v>
      </c>
      <c r="AB37" s="57">
        <v>0</v>
      </c>
      <c r="AC37" s="57">
        <v>0</v>
      </c>
      <c r="AD37" s="57">
        <v>0</v>
      </c>
      <c r="AE37" s="57">
        <v>0</v>
      </c>
      <c r="AF37" s="57">
        <v>0</v>
      </c>
      <c r="AG37" s="57">
        <v>0</v>
      </c>
      <c r="AH37" s="57">
        <v>0</v>
      </c>
      <c r="AI37" s="57">
        <v>0</v>
      </c>
      <c r="AJ37" s="57">
        <v>0</v>
      </c>
      <c r="AK37" s="57">
        <v>0</v>
      </c>
      <c r="AL37" s="57">
        <v>0</v>
      </c>
      <c r="AM37" s="57">
        <v>0</v>
      </c>
      <c r="AN37" s="57">
        <v>0</v>
      </c>
      <c r="AO37" s="57">
        <v>0</v>
      </c>
      <c r="AP37" s="57">
        <v>0</v>
      </c>
      <c r="AQ37" s="57">
        <v>0</v>
      </c>
      <c r="AR37" s="57">
        <v>0</v>
      </c>
      <c r="AS37" s="57">
        <v>0</v>
      </c>
      <c r="AT37" s="57">
        <v>0</v>
      </c>
      <c r="AU37" s="58">
        <v>0</v>
      </c>
    </row>
    <row r="38" spans="1:47" s="3" customFormat="1" ht="14">
      <c r="A38" s="98" t="s">
        <v>95</v>
      </c>
      <c r="B38" s="117">
        <v>0</v>
      </c>
      <c r="C38" s="8">
        <f t="shared" si="0"/>
        <v>0</v>
      </c>
      <c r="D38" s="9">
        <f t="shared" si="7"/>
        <v>0</v>
      </c>
      <c r="E38" s="65"/>
      <c r="F38" s="99"/>
      <c r="G38" s="56" t="s">
        <v>93</v>
      </c>
      <c r="H38" s="91">
        <f t="shared" si="9"/>
        <v>0</v>
      </c>
      <c r="I38" s="84" t="s">
        <v>228</v>
      </c>
      <c r="J38" s="31">
        <f t="shared" si="1"/>
        <v>0</v>
      </c>
      <c r="K38" s="32">
        <f t="shared" si="2"/>
        <v>0</v>
      </c>
      <c r="L38" s="31">
        <f t="shared" si="3"/>
        <v>0</v>
      </c>
      <c r="M38" s="56"/>
      <c r="N38" s="57">
        <v>0</v>
      </c>
      <c r="O38" s="57">
        <v>0</v>
      </c>
      <c r="P38" s="57">
        <v>0</v>
      </c>
      <c r="Q38" s="57">
        <v>0</v>
      </c>
      <c r="R38" s="57">
        <f>L38</f>
        <v>0</v>
      </c>
      <c r="S38" s="57">
        <v>0</v>
      </c>
      <c r="T38" s="57">
        <v>0</v>
      </c>
      <c r="U38" s="57">
        <v>0</v>
      </c>
      <c r="V38" s="57">
        <v>0</v>
      </c>
      <c r="W38" s="57">
        <v>0</v>
      </c>
      <c r="X38" s="57">
        <v>0</v>
      </c>
      <c r="Y38" s="57">
        <v>0</v>
      </c>
      <c r="Z38" s="57">
        <v>0</v>
      </c>
      <c r="AA38" s="57">
        <v>0</v>
      </c>
      <c r="AB38" s="57">
        <v>0</v>
      </c>
      <c r="AC38" s="57">
        <v>0</v>
      </c>
      <c r="AD38" s="57">
        <v>0</v>
      </c>
      <c r="AE38" s="57">
        <v>0</v>
      </c>
      <c r="AF38" s="57">
        <v>0</v>
      </c>
      <c r="AG38" s="57">
        <v>0</v>
      </c>
      <c r="AH38" s="57">
        <v>0</v>
      </c>
      <c r="AI38" s="57">
        <v>0</v>
      </c>
      <c r="AJ38" s="57">
        <v>0</v>
      </c>
      <c r="AK38" s="57">
        <v>0</v>
      </c>
      <c r="AL38" s="57">
        <v>0</v>
      </c>
      <c r="AM38" s="57">
        <v>0</v>
      </c>
      <c r="AN38" s="57">
        <v>0</v>
      </c>
      <c r="AO38" s="57">
        <v>0</v>
      </c>
      <c r="AP38" s="57">
        <v>0</v>
      </c>
      <c r="AQ38" s="57">
        <v>0</v>
      </c>
      <c r="AR38" s="57">
        <v>0</v>
      </c>
      <c r="AS38" s="57">
        <v>0</v>
      </c>
      <c r="AT38" s="57">
        <v>0</v>
      </c>
      <c r="AU38" s="58">
        <v>0</v>
      </c>
    </row>
    <row r="39" spans="1:47" s="3" customFormat="1" ht="14">
      <c r="A39" s="98" t="s">
        <v>96</v>
      </c>
      <c r="B39" s="117">
        <v>0</v>
      </c>
      <c r="C39" s="8">
        <f t="shared" si="0"/>
        <v>0</v>
      </c>
      <c r="D39" s="9">
        <f t="shared" si="7"/>
        <v>0</v>
      </c>
      <c r="E39" s="65"/>
      <c r="F39" s="98"/>
      <c r="G39" s="56" t="s">
        <v>94</v>
      </c>
      <c r="H39" s="91">
        <f t="shared" si="9"/>
        <v>0</v>
      </c>
      <c r="I39" s="84" t="s">
        <v>228</v>
      </c>
      <c r="J39" s="31">
        <f t="shared" si="1"/>
        <v>0</v>
      </c>
      <c r="K39" s="32">
        <f t="shared" si="2"/>
        <v>0</v>
      </c>
      <c r="L39" s="31">
        <f t="shared" si="3"/>
        <v>0</v>
      </c>
      <c r="M39" s="56"/>
      <c r="N39" s="57">
        <v>0</v>
      </c>
      <c r="O39" s="57">
        <v>0</v>
      </c>
      <c r="P39" s="57">
        <v>0</v>
      </c>
      <c r="Q39" s="57">
        <v>0</v>
      </c>
      <c r="R39" s="57">
        <v>0</v>
      </c>
      <c r="S39" s="57">
        <f>L39</f>
        <v>0</v>
      </c>
      <c r="T39" s="57">
        <v>0</v>
      </c>
      <c r="U39" s="57">
        <v>0</v>
      </c>
      <c r="V39" s="57">
        <v>0</v>
      </c>
      <c r="W39" s="57">
        <v>0</v>
      </c>
      <c r="X39" s="57">
        <v>0</v>
      </c>
      <c r="Y39" s="57">
        <v>0</v>
      </c>
      <c r="Z39" s="57">
        <v>0</v>
      </c>
      <c r="AA39" s="57">
        <v>0</v>
      </c>
      <c r="AB39" s="57">
        <v>0</v>
      </c>
      <c r="AC39" s="57">
        <v>0</v>
      </c>
      <c r="AD39" s="57">
        <v>0</v>
      </c>
      <c r="AE39" s="57">
        <v>0</v>
      </c>
      <c r="AF39" s="57">
        <v>0</v>
      </c>
      <c r="AG39" s="57">
        <v>0</v>
      </c>
      <c r="AH39" s="57">
        <v>0</v>
      </c>
      <c r="AI39" s="57">
        <v>0</v>
      </c>
      <c r="AJ39" s="57">
        <v>0</v>
      </c>
      <c r="AK39" s="57">
        <v>0</v>
      </c>
      <c r="AL39" s="57">
        <v>0</v>
      </c>
      <c r="AM39" s="57">
        <v>0</v>
      </c>
      <c r="AN39" s="57">
        <v>0</v>
      </c>
      <c r="AO39" s="57">
        <v>0</v>
      </c>
      <c r="AP39" s="57">
        <v>0</v>
      </c>
      <c r="AQ39" s="57">
        <v>0</v>
      </c>
      <c r="AR39" s="57">
        <v>0</v>
      </c>
      <c r="AS39" s="57">
        <v>0</v>
      </c>
      <c r="AT39" s="57">
        <v>0</v>
      </c>
      <c r="AU39" s="58">
        <v>0</v>
      </c>
    </row>
    <row r="40" spans="1:47" s="3" customFormat="1" ht="14">
      <c r="A40" s="98" t="s">
        <v>97</v>
      </c>
      <c r="B40" s="117">
        <v>0</v>
      </c>
      <c r="C40" s="8">
        <f t="shared" si="0"/>
        <v>0</v>
      </c>
      <c r="D40" s="9">
        <f t="shared" si="7"/>
        <v>0</v>
      </c>
      <c r="E40" s="65"/>
      <c r="F40" s="98"/>
      <c r="G40" s="78" t="s">
        <v>892</v>
      </c>
      <c r="H40" s="119">
        <v>0</v>
      </c>
      <c r="I40" s="84" t="s">
        <v>228</v>
      </c>
      <c r="J40" s="31">
        <f t="shared" si="1"/>
        <v>0</v>
      </c>
      <c r="K40" s="32">
        <f t="shared" si="2"/>
        <v>0</v>
      </c>
      <c r="L40" s="31">
        <f t="shared" si="3"/>
        <v>0</v>
      </c>
      <c r="M40" s="56"/>
      <c r="N40" s="57">
        <v>0</v>
      </c>
      <c r="O40" s="57">
        <v>0</v>
      </c>
      <c r="P40" s="57">
        <v>0</v>
      </c>
      <c r="Q40" s="57">
        <v>0</v>
      </c>
      <c r="R40" s="57">
        <v>0</v>
      </c>
      <c r="S40" s="57">
        <v>0</v>
      </c>
      <c r="T40" s="57">
        <f>L40</f>
        <v>0</v>
      </c>
      <c r="U40" s="57">
        <v>0</v>
      </c>
      <c r="V40" s="57">
        <v>0</v>
      </c>
      <c r="W40" s="57">
        <v>0</v>
      </c>
      <c r="X40" s="57">
        <v>0</v>
      </c>
      <c r="Y40" s="57">
        <v>0</v>
      </c>
      <c r="Z40" s="57">
        <v>0</v>
      </c>
      <c r="AA40" s="57">
        <v>0</v>
      </c>
      <c r="AB40" s="57">
        <v>0</v>
      </c>
      <c r="AC40" s="57">
        <v>0</v>
      </c>
      <c r="AD40" s="57">
        <v>0</v>
      </c>
      <c r="AE40" s="57">
        <v>0</v>
      </c>
      <c r="AF40" s="57">
        <v>0</v>
      </c>
      <c r="AG40" s="57">
        <v>0</v>
      </c>
      <c r="AH40" s="57">
        <v>0</v>
      </c>
      <c r="AI40" s="57">
        <v>0</v>
      </c>
      <c r="AJ40" s="57">
        <v>0</v>
      </c>
      <c r="AK40" s="57">
        <v>0</v>
      </c>
      <c r="AL40" s="57">
        <v>0</v>
      </c>
      <c r="AM40" s="57">
        <v>0</v>
      </c>
      <c r="AN40" s="57">
        <v>0</v>
      </c>
      <c r="AO40" s="57">
        <v>0</v>
      </c>
      <c r="AP40" s="57">
        <v>0</v>
      </c>
      <c r="AQ40" s="57">
        <v>0</v>
      </c>
      <c r="AR40" s="57">
        <v>0</v>
      </c>
      <c r="AS40" s="57">
        <v>0</v>
      </c>
      <c r="AT40" s="57">
        <v>0</v>
      </c>
      <c r="AU40" s="58">
        <v>0</v>
      </c>
    </row>
    <row r="41" spans="1:47" s="3" customFormat="1" ht="14">
      <c r="A41" s="98" t="s">
        <v>98</v>
      </c>
      <c r="B41" s="117">
        <v>0</v>
      </c>
      <c r="C41" s="8">
        <f t="shared" si="0"/>
        <v>0</v>
      </c>
      <c r="D41" s="9">
        <f t="shared" si="7"/>
        <v>0</v>
      </c>
      <c r="E41" s="65"/>
      <c r="F41" s="98"/>
      <c r="G41" s="78" t="s">
        <v>195</v>
      </c>
      <c r="H41" s="119">
        <v>0</v>
      </c>
      <c r="I41" s="84" t="s">
        <v>228</v>
      </c>
      <c r="J41" s="31">
        <f t="shared" si="1"/>
        <v>0</v>
      </c>
      <c r="K41" s="32">
        <f t="shared" si="2"/>
        <v>0</v>
      </c>
      <c r="L41" s="31">
        <f t="shared" si="3"/>
        <v>0</v>
      </c>
      <c r="M41" s="56"/>
      <c r="N41" s="57">
        <f>L41</f>
        <v>0</v>
      </c>
      <c r="O41" s="57">
        <v>0</v>
      </c>
      <c r="P41" s="57">
        <v>0</v>
      </c>
      <c r="Q41" s="57">
        <v>0</v>
      </c>
      <c r="R41" s="57">
        <v>0</v>
      </c>
      <c r="S41" s="57">
        <v>0</v>
      </c>
      <c r="T41" s="57">
        <v>0</v>
      </c>
      <c r="U41" s="57">
        <v>0</v>
      </c>
      <c r="V41" s="57">
        <v>0</v>
      </c>
      <c r="W41" s="57">
        <v>0</v>
      </c>
      <c r="X41" s="57">
        <v>0</v>
      </c>
      <c r="Y41" s="57">
        <v>0</v>
      </c>
      <c r="Z41" s="57">
        <v>0</v>
      </c>
      <c r="AA41" s="57">
        <v>0</v>
      </c>
      <c r="AB41" s="57">
        <v>0</v>
      </c>
      <c r="AC41" s="57">
        <v>0</v>
      </c>
      <c r="AD41" s="57">
        <v>0</v>
      </c>
      <c r="AE41" s="57">
        <v>0</v>
      </c>
      <c r="AF41" s="57">
        <v>0</v>
      </c>
      <c r="AG41" s="57">
        <v>0</v>
      </c>
      <c r="AH41" s="57">
        <v>0</v>
      </c>
      <c r="AI41" s="57">
        <v>0</v>
      </c>
      <c r="AJ41" s="57">
        <v>0</v>
      </c>
      <c r="AK41" s="57">
        <v>0</v>
      </c>
      <c r="AL41" s="57">
        <v>0</v>
      </c>
      <c r="AM41" s="57">
        <v>0</v>
      </c>
      <c r="AN41" s="57">
        <v>0</v>
      </c>
      <c r="AO41" s="57">
        <v>0</v>
      </c>
      <c r="AP41" s="57">
        <v>0</v>
      </c>
      <c r="AQ41" s="57">
        <v>0</v>
      </c>
      <c r="AR41" s="57">
        <v>0</v>
      </c>
      <c r="AS41" s="57">
        <v>0</v>
      </c>
      <c r="AT41" s="57">
        <v>0</v>
      </c>
      <c r="AU41" s="58">
        <v>0</v>
      </c>
    </row>
    <row r="42" spans="1:47" s="3" customFormat="1" ht="14">
      <c r="A42" s="98" t="s">
        <v>99</v>
      </c>
      <c r="B42" s="117">
        <v>0</v>
      </c>
      <c r="C42" s="8">
        <f t="shared" si="0"/>
        <v>0</v>
      </c>
      <c r="D42" s="9">
        <f t="shared" si="7"/>
        <v>0</v>
      </c>
      <c r="E42" s="65"/>
      <c r="F42" s="99"/>
      <c r="G42" s="78" t="s">
        <v>99</v>
      </c>
      <c r="H42" s="96">
        <f>B42</f>
        <v>0</v>
      </c>
      <c r="I42" s="84" t="s">
        <v>228</v>
      </c>
      <c r="J42" s="31">
        <f t="shared" si="1"/>
        <v>0</v>
      </c>
      <c r="K42" s="32">
        <f t="shared" si="2"/>
        <v>0</v>
      </c>
      <c r="L42" s="31">
        <f t="shared" si="3"/>
        <v>0</v>
      </c>
      <c r="M42" s="56"/>
      <c r="N42" s="57">
        <v>0</v>
      </c>
      <c r="O42" s="57">
        <v>0</v>
      </c>
      <c r="P42" s="57">
        <v>0</v>
      </c>
      <c r="Q42" s="57">
        <v>0</v>
      </c>
      <c r="R42" s="57">
        <v>0</v>
      </c>
      <c r="S42" s="57">
        <f>L42</f>
        <v>0</v>
      </c>
      <c r="T42" s="57">
        <v>0</v>
      </c>
      <c r="U42" s="57">
        <v>0</v>
      </c>
      <c r="V42" s="57">
        <v>0</v>
      </c>
      <c r="W42" s="57">
        <v>0</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0</v>
      </c>
      <c r="AO42" s="57">
        <v>0</v>
      </c>
      <c r="AP42" s="57">
        <v>0</v>
      </c>
      <c r="AQ42" s="57">
        <v>0</v>
      </c>
      <c r="AR42" s="57">
        <v>0</v>
      </c>
      <c r="AS42" s="57">
        <v>0</v>
      </c>
      <c r="AT42" s="57">
        <v>0</v>
      </c>
      <c r="AU42" s="58">
        <v>0</v>
      </c>
    </row>
    <row r="43" spans="1:47" s="3" customFormat="1" ht="14">
      <c r="A43" s="98" t="s">
        <v>100</v>
      </c>
      <c r="B43" s="117">
        <v>0</v>
      </c>
      <c r="C43" s="8">
        <f t="shared" si="0"/>
        <v>0</v>
      </c>
      <c r="D43" s="9">
        <f>B43-C43</f>
        <v>0</v>
      </c>
      <c r="E43" s="65"/>
      <c r="F43" s="98"/>
      <c r="G43" s="78" t="s">
        <v>196</v>
      </c>
      <c r="H43" s="96">
        <f>B43</f>
        <v>0</v>
      </c>
      <c r="I43" s="84" t="s">
        <v>228</v>
      </c>
      <c r="J43" s="31">
        <f t="shared" si="1"/>
        <v>0</v>
      </c>
      <c r="K43" s="32">
        <f t="shared" si="2"/>
        <v>0</v>
      </c>
      <c r="L43" s="31">
        <f t="shared" si="3"/>
        <v>0</v>
      </c>
      <c r="M43" s="56"/>
      <c r="N43" s="57">
        <v>0</v>
      </c>
      <c r="O43" s="57">
        <v>0</v>
      </c>
      <c r="P43" s="57">
        <f>L43</f>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8">
        <v>0</v>
      </c>
    </row>
    <row r="44" spans="1:47" s="3" customFormat="1" ht="14">
      <c r="A44" s="98" t="s">
        <v>101</v>
      </c>
      <c r="B44" s="117">
        <v>0</v>
      </c>
      <c r="C44" s="8">
        <f t="shared" si="0"/>
        <v>0</v>
      </c>
      <c r="D44" s="9">
        <f>B44-C44</f>
        <v>0</v>
      </c>
      <c r="E44" s="65"/>
      <c r="F44" s="98"/>
      <c r="G44" s="78" t="s">
        <v>197</v>
      </c>
      <c r="H44" s="119">
        <v>0</v>
      </c>
      <c r="I44" s="84" t="s">
        <v>228</v>
      </c>
      <c r="J44" s="31">
        <f t="shared" si="1"/>
        <v>0</v>
      </c>
      <c r="K44" s="32">
        <f t="shared" si="2"/>
        <v>0</v>
      </c>
      <c r="L44" s="31">
        <f t="shared" si="3"/>
        <v>0</v>
      </c>
      <c r="M44" s="56"/>
      <c r="N44" s="57">
        <f>L44</f>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8">
        <v>0</v>
      </c>
    </row>
    <row r="45" spans="1:47" s="3" customFormat="1" ht="14">
      <c r="A45" s="98" t="s">
        <v>102</v>
      </c>
      <c r="B45" s="117">
        <v>0</v>
      </c>
      <c r="C45" s="8">
        <f t="shared" si="0"/>
        <v>0</v>
      </c>
      <c r="D45" s="9">
        <f>B45-C45</f>
        <v>0</v>
      </c>
      <c r="E45" s="65"/>
      <c r="F45" s="98"/>
      <c r="G45" s="78" t="s">
        <v>198</v>
      </c>
      <c r="H45" s="119">
        <v>0</v>
      </c>
      <c r="I45" s="84" t="s">
        <v>228</v>
      </c>
      <c r="J45" s="31">
        <f t="shared" si="1"/>
        <v>0</v>
      </c>
      <c r="K45" s="32">
        <f t="shared" si="2"/>
        <v>0</v>
      </c>
      <c r="L45" s="31">
        <f t="shared" si="3"/>
        <v>0</v>
      </c>
      <c r="M45" s="56"/>
      <c r="N45" s="57">
        <f t="shared" ref="N45:N52" si="10">L45</f>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8">
        <v>0</v>
      </c>
    </row>
    <row r="46" spans="1:47" s="3" customFormat="1" ht="14">
      <c r="A46" s="98" t="s">
        <v>103</v>
      </c>
      <c r="B46" s="117">
        <v>0</v>
      </c>
      <c r="C46" s="8">
        <f t="shared" si="0"/>
        <v>0</v>
      </c>
      <c r="D46" s="9">
        <f t="shared" ref="D46:D86" si="11">B46-C46</f>
        <v>0</v>
      </c>
      <c r="E46" s="65"/>
      <c r="F46" s="99"/>
      <c r="G46" s="78" t="s">
        <v>105</v>
      </c>
      <c r="H46" s="96">
        <f>B48</f>
        <v>0</v>
      </c>
      <c r="I46" s="84" t="s">
        <v>228</v>
      </c>
      <c r="J46" s="31">
        <f t="shared" si="1"/>
        <v>0</v>
      </c>
      <c r="K46" s="32">
        <f t="shared" si="2"/>
        <v>0</v>
      </c>
      <c r="L46" s="31">
        <f t="shared" si="3"/>
        <v>0</v>
      </c>
      <c r="M46" s="56"/>
      <c r="N46" s="57">
        <v>0</v>
      </c>
      <c r="O46" s="57">
        <v>0</v>
      </c>
      <c r="P46" s="57">
        <v>0</v>
      </c>
      <c r="Q46" s="57">
        <v>0</v>
      </c>
      <c r="R46" s="57">
        <v>0</v>
      </c>
      <c r="S46" s="57">
        <f>L46</f>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8">
        <v>0</v>
      </c>
    </row>
    <row r="47" spans="1:47" s="3" customFormat="1" ht="14">
      <c r="A47" s="98" t="s">
        <v>104</v>
      </c>
      <c r="B47" s="117">
        <v>0</v>
      </c>
      <c r="C47" s="8">
        <f t="shared" si="0"/>
        <v>0</v>
      </c>
      <c r="D47" s="9">
        <f t="shared" si="11"/>
        <v>0</v>
      </c>
      <c r="E47" s="65"/>
      <c r="F47" s="98"/>
      <c r="G47" s="78" t="s">
        <v>199</v>
      </c>
      <c r="H47" s="96">
        <f>B49</f>
        <v>0</v>
      </c>
      <c r="I47" s="84" t="s">
        <v>228</v>
      </c>
      <c r="J47" s="31">
        <f t="shared" si="1"/>
        <v>0</v>
      </c>
      <c r="K47" s="32">
        <f t="shared" si="2"/>
        <v>0</v>
      </c>
      <c r="L47" s="31">
        <f t="shared" si="3"/>
        <v>0</v>
      </c>
      <c r="M47" s="56"/>
      <c r="N47" s="57">
        <v>0</v>
      </c>
      <c r="O47" s="57">
        <v>0</v>
      </c>
      <c r="P47" s="57">
        <f>L47</f>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8">
        <v>0</v>
      </c>
    </row>
    <row r="48" spans="1:47" s="3" customFormat="1" ht="14">
      <c r="A48" s="98" t="s">
        <v>105</v>
      </c>
      <c r="B48" s="117">
        <v>0</v>
      </c>
      <c r="C48" s="8">
        <f t="shared" si="0"/>
        <v>0</v>
      </c>
      <c r="D48" s="9">
        <f t="shared" si="11"/>
        <v>0</v>
      </c>
      <c r="E48" s="65"/>
      <c r="F48" s="98"/>
      <c r="G48" s="78" t="s">
        <v>200</v>
      </c>
      <c r="H48" s="119">
        <v>0</v>
      </c>
      <c r="I48" s="84" t="s">
        <v>228</v>
      </c>
      <c r="J48" s="31">
        <f t="shared" si="1"/>
        <v>0</v>
      </c>
      <c r="K48" s="32">
        <f t="shared" si="2"/>
        <v>0</v>
      </c>
      <c r="L48" s="31">
        <f t="shared" si="3"/>
        <v>0</v>
      </c>
      <c r="M48" s="56"/>
      <c r="N48" s="57">
        <f t="shared" si="10"/>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57">
        <v>0</v>
      </c>
      <c r="AK48" s="57">
        <v>0</v>
      </c>
      <c r="AL48" s="57">
        <v>0</v>
      </c>
      <c r="AM48" s="57">
        <v>0</v>
      </c>
      <c r="AN48" s="57">
        <v>0</v>
      </c>
      <c r="AO48" s="57">
        <v>0</v>
      </c>
      <c r="AP48" s="57">
        <v>0</v>
      </c>
      <c r="AQ48" s="57">
        <v>0</v>
      </c>
      <c r="AR48" s="57">
        <v>0</v>
      </c>
      <c r="AS48" s="57">
        <v>0</v>
      </c>
      <c r="AT48" s="57">
        <v>0</v>
      </c>
      <c r="AU48" s="58">
        <v>0</v>
      </c>
    </row>
    <row r="49" spans="1:47" s="3" customFormat="1" ht="14">
      <c r="A49" s="98" t="s">
        <v>106</v>
      </c>
      <c r="B49" s="117">
        <v>0</v>
      </c>
      <c r="C49" s="8">
        <f t="shared" si="0"/>
        <v>0</v>
      </c>
      <c r="D49" s="9">
        <f t="shared" si="11"/>
        <v>0</v>
      </c>
      <c r="E49" s="65"/>
      <c r="F49" s="98"/>
      <c r="G49" s="78" t="s">
        <v>201</v>
      </c>
      <c r="H49" s="119">
        <v>0</v>
      </c>
      <c r="I49" s="84" t="s">
        <v>228</v>
      </c>
      <c r="J49" s="31">
        <f t="shared" si="1"/>
        <v>0</v>
      </c>
      <c r="K49" s="32">
        <f t="shared" si="2"/>
        <v>0</v>
      </c>
      <c r="L49" s="31">
        <f t="shared" si="3"/>
        <v>0</v>
      </c>
      <c r="M49" s="56"/>
      <c r="N49" s="57">
        <f t="shared" si="10"/>
        <v>0</v>
      </c>
      <c r="O49" s="57">
        <v>0</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0</v>
      </c>
      <c r="AO49" s="57">
        <v>0</v>
      </c>
      <c r="AP49" s="57">
        <v>0</v>
      </c>
      <c r="AQ49" s="57">
        <v>0</v>
      </c>
      <c r="AR49" s="57">
        <v>0</v>
      </c>
      <c r="AS49" s="57">
        <v>0</v>
      </c>
      <c r="AT49" s="57">
        <v>0</v>
      </c>
      <c r="AU49" s="58">
        <v>0</v>
      </c>
    </row>
    <row r="50" spans="1:47" s="3" customFormat="1" ht="14">
      <c r="A50" s="98" t="s">
        <v>107</v>
      </c>
      <c r="B50" s="117">
        <v>0</v>
      </c>
      <c r="C50" s="8">
        <f t="shared" si="0"/>
        <v>0</v>
      </c>
      <c r="D50" s="9">
        <f t="shared" si="11"/>
        <v>0</v>
      </c>
      <c r="E50" s="65"/>
      <c r="F50" s="98"/>
      <c r="G50" s="78" t="s">
        <v>111</v>
      </c>
      <c r="H50" s="96">
        <f>B54</f>
        <v>0</v>
      </c>
      <c r="I50" s="84" t="s">
        <v>228</v>
      </c>
      <c r="J50" s="31">
        <f t="shared" si="1"/>
        <v>0</v>
      </c>
      <c r="K50" s="32">
        <f t="shared" si="2"/>
        <v>0</v>
      </c>
      <c r="L50" s="31">
        <f t="shared" si="3"/>
        <v>0</v>
      </c>
      <c r="M50" s="56"/>
      <c r="N50" s="57">
        <v>0</v>
      </c>
      <c r="O50" s="57">
        <v>0</v>
      </c>
      <c r="P50" s="57">
        <v>0</v>
      </c>
      <c r="Q50" s="57">
        <v>0</v>
      </c>
      <c r="R50" s="57">
        <v>0</v>
      </c>
      <c r="S50" s="57">
        <f>L50</f>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57">
        <v>0</v>
      </c>
      <c r="AK50" s="57">
        <v>0</v>
      </c>
      <c r="AL50" s="57">
        <v>0</v>
      </c>
      <c r="AM50" s="57">
        <v>0</v>
      </c>
      <c r="AN50" s="57">
        <v>0</v>
      </c>
      <c r="AO50" s="57">
        <v>0</v>
      </c>
      <c r="AP50" s="57">
        <v>0</v>
      </c>
      <c r="AQ50" s="57">
        <v>0</v>
      </c>
      <c r="AR50" s="57">
        <v>0</v>
      </c>
      <c r="AS50" s="57">
        <v>0</v>
      </c>
      <c r="AT50" s="57">
        <v>0</v>
      </c>
      <c r="AU50" s="58">
        <v>0</v>
      </c>
    </row>
    <row r="51" spans="1:47" s="3" customFormat="1" ht="14">
      <c r="A51" s="98" t="s">
        <v>108</v>
      </c>
      <c r="B51" s="117">
        <v>0</v>
      </c>
      <c r="C51" s="8">
        <f t="shared" si="0"/>
        <v>0</v>
      </c>
      <c r="D51" s="9">
        <f t="shared" si="11"/>
        <v>0</v>
      </c>
      <c r="E51" s="65"/>
      <c r="F51" s="98"/>
      <c r="G51" s="78" t="s">
        <v>202</v>
      </c>
      <c r="H51" s="96">
        <f>B55</f>
        <v>0</v>
      </c>
      <c r="I51" s="84" t="s">
        <v>228</v>
      </c>
      <c r="J51" s="31">
        <f t="shared" si="1"/>
        <v>0</v>
      </c>
      <c r="K51" s="32">
        <f t="shared" si="2"/>
        <v>0</v>
      </c>
      <c r="L51" s="31">
        <f t="shared" si="3"/>
        <v>0</v>
      </c>
      <c r="M51" s="56"/>
      <c r="N51" s="57">
        <v>0</v>
      </c>
      <c r="O51" s="57">
        <v>0</v>
      </c>
      <c r="P51" s="57">
        <f>L51</f>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0</v>
      </c>
      <c r="AP51" s="57">
        <v>0</v>
      </c>
      <c r="AQ51" s="57">
        <v>0</v>
      </c>
      <c r="AR51" s="57">
        <v>0</v>
      </c>
      <c r="AS51" s="57">
        <v>0</v>
      </c>
      <c r="AT51" s="57">
        <v>0</v>
      </c>
      <c r="AU51" s="58">
        <v>0</v>
      </c>
    </row>
    <row r="52" spans="1:47" s="3" customFormat="1" ht="14">
      <c r="A52" s="98" t="s">
        <v>109</v>
      </c>
      <c r="B52" s="117">
        <v>0</v>
      </c>
      <c r="C52" s="8">
        <f t="shared" si="0"/>
        <v>0</v>
      </c>
      <c r="D52" s="9">
        <f t="shared" si="11"/>
        <v>0</v>
      </c>
      <c r="E52" s="65"/>
      <c r="F52" s="98"/>
      <c r="G52" s="78" t="s">
        <v>203</v>
      </c>
      <c r="H52" s="119">
        <v>0</v>
      </c>
      <c r="I52" s="84" t="s">
        <v>228</v>
      </c>
      <c r="J52" s="31">
        <f t="shared" si="1"/>
        <v>0</v>
      </c>
      <c r="K52" s="32">
        <f t="shared" si="2"/>
        <v>0</v>
      </c>
      <c r="L52" s="31">
        <f t="shared" si="3"/>
        <v>0</v>
      </c>
      <c r="M52" s="56"/>
      <c r="N52" s="57">
        <f t="shared" si="10"/>
        <v>0</v>
      </c>
      <c r="O52" s="57">
        <v>0</v>
      </c>
      <c r="P52" s="57">
        <v>0</v>
      </c>
      <c r="Q52" s="57">
        <v>0</v>
      </c>
      <c r="R52" s="57">
        <v>0</v>
      </c>
      <c r="S52" s="57">
        <v>0</v>
      </c>
      <c r="T52" s="57">
        <v>0</v>
      </c>
      <c r="U52" s="57">
        <v>0</v>
      </c>
      <c r="V52" s="57">
        <v>0</v>
      </c>
      <c r="W52" s="57">
        <v>0</v>
      </c>
      <c r="X52" s="57">
        <v>0</v>
      </c>
      <c r="Y52" s="57">
        <v>0</v>
      </c>
      <c r="Z52" s="57">
        <v>0</v>
      </c>
      <c r="AA52" s="57">
        <v>0</v>
      </c>
      <c r="AB52" s="57">
        <v>0</v>
      </c>
      <c r="AC52" s="57">
        <v>0</v>
      </c>
      <c r="AD52" s="57">
        <v>0</v>
      </c>
      <c r="AE52" s="57">
        <v>0</v>
      </c>
      <c r="AF52" s="57">
        <v>0</v>
      </c>
      <c r="AG52" s="57">
        <v>0</v>
      </c>
      <c r="AH52" s="57">
        <v>0</v>
      </c>
      <c r="AI52" s="57">
        <v>0</v>
      </c>
      <c r="AJ52" s="57">
        <v>0</v>
      </c>
      <c r="AK52" s="57">
        <v>0</v>
      </c>
      <c r="AL52" s="57">
        <v>0</v>
      </c>
      <c r="AM52" s="57">
        <v>0</v>
      </c>
      <c r="AN52" s="57">
        <v>0</v>
      </c>
      <c r="AO52" s="57">
        <v>0</v>
      </c>
      <c r="AP52" s="57">
        <v>0</v>
      </c>
      <c r="AQ52" s="57">
        <v>0</v>
      </c>
      <c r="AR52" s="57">
        <v>0</v>
      </c>
      <c r="AS52" s="57">
        <v>0</v>
      </c>
      <c r="AT52" s="57">
        <v>0</v>
      </c>
      <c r="AU52" s="58">
        <v>0</v>
      </c>
    </row>
    <row r="53" spans="1:47" s="3" customFormat="1" ht="14">
      <c r="A53" s="98" t="s">
        <v>110</v>
      </c>
      <c r="B53" s="117">
        <v>0</v>
      </c>
      <c r="C53" s="8">
        <f t="shared" si="0"/>
        <v>0</v>
      </c>
      <c r="D53" s="9">
        <f t="shared" si="11"/>
        <v>0</v>
      </c>
      <c r="E53" s="65"/>
      <c r="F53" s="55"/>
      <c r="G53" s="77" t="s">
        <v>204</v>
      </c>
      <c r="H53" s="96">
        <v>0</v>
      </c>
      <c r="I53" s="84" t="s">
        <v>228</v>
      </c>
      <c r="J53" s="31">
        <f t="shared" si="1"/>
        <v>0</v>
      </c>
      <c r="K53" s="32">
        <f t="shared" si="2"/>
        <v>0</v>
      </c>
      <c r="L53" s="31">
        <f t="shared" si="3"/>
        <v>0</v>
      </c>
      <c r="M53" s="56"/>
      <c r="N53" s="57">
        <f>L53</f>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8">
        <v>0</v>
      </c>
    </row>
    <row r="54" spans="1:47" s="3" customFormat="1" ht="14">
      <c r="A54" s="98" t="s">
        <v>111</v>
      </c>
      <c r="B54" s="117">
        <v>0</v>
      </c>
      <c r="C54" s="8">
        <f t="shared" si="0"/>
        <v>0</v>
      </c>
      <c r="D54" s="9">
        <f t="shared" si="11"/>
        <v>0</v>
      </c>
      <c r="E54" s="65"/>
      <c r="F54" s="98"/>
      <c r="G54" s="78" t="s">
        <v>118</v>
      </c>
      <c r="H54" s="96">
        <f>B61</f>
        <v>0</v>
      </c>
      <c r="I54" s="84" t="s">
        <v>228</v>
      </c>
      <c r="J54" s="31">
        <f t="shared" si="1"/>
        <v>0</v>
      </c>
      <c r="K54" s="32">
        <f t="shared" si="2"/>
        <v>0</v>
      </c>
      <c r="L54" s="31">
        <f t="shared" si="3"/>
        <v>0</v>
      </c>
      <c r="M54" s="56"/>
      <c r="N54" s="57">
        <v>0</v>
      </c>
      <c r="O54" s="57">
        <v>0</v>
      </c>
      <c r="P54" s="57">
        <f>L54</f>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8">
        <v>0</v>
      </c>
    </row>
    <row r="55" spans="1:47" s="3" customFormat="1" ht="14">
      <c r="A55" s="98" t="s">
        <v>112</v>
      </c>
      <c r="B55" s="117">
        <v>0</v>
      </c>
      <c r="C55" s="8">
        <f t="shared" si="0"/>
        <v>0</v>
      </c>
      <c r="D55" s="9">
        <f t="shared" si="11"/>
        <v>0</v>
      </c>
      <c r="E55" s="65"/>
      <c r="F55" s="98"/>
      <c r="G55" s="78" t="s">
        <v>205</v>
      </c>
      <c r="H55" s="119">
        <v>0</v>
      </c>
      <c r="I55" s="84" t="s">
        <v>228</v>
      </c>
      <c r="J55" s="31">
        <f t="shared" si="1"/>
        <v>0</v>
      </c>
      <c r="K55" s="32">
        <f t="shared" si="2"/>
        <v>0</v>
      </c>
      <c r="L55" s="31">
        <f t="shared" si="3"/>
        <v>0</v>
      </c>
      <c r="M55" s="56"/>
      <c r="N55" s="57">
        <f>L55</f>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8">
        <v>0</v>
      </c>
    </row>
    <row r="56" spans="1:47" s="3" customFormat="1" ht="14">
      <c r="A56" s="98" t="s">
        <v>113</v>
      </c>
      <c r="B56" s="117">
        <v>0</v>
      </c>
      <c r="C56" s="8">
        <f t="shared" si="0"/>
        <v>0</v>
      </c>
      <c r="D56" s="9">
        <f t="shared" si="11"/>
        <v>0</v>
      </c>
      <c r="E56" s="65"/>
      <c r="F56" s="98"/>
      <c r="G56" s="78" t="s">
        <v>123</v>
      </c>
      <c r="H56" s="119">
        <v>0</v>
      </c>
      <c r="I56" s="84" t="s">
        <v>228</v>
      </c>
      <c r="J56" s="31">
        <f t="shared" si="1"/>
        <v>0</v>
      </c>
      <c r="K56" s="32">
        <f t="shared" si="2"/>
        <v>0</v>
      </c>
      <c r="L56" s="31">
        <f t="shared" si="3"/>
        <v>0</v>
      </c>
      <c r="M56" s="56"/>
      <c r="N56" s="57">
        <f>L56</f>
        <v>0</v>
      </c>
      <c r="O56" s="57">
        <v>0</v>
      </c>
      <c r="P56" s="57">
        <v>0</v>
      </c>
      <c r="Q56" s="57">
        <v>0</v>
      </c>
      <c r="R56" s="57">
        <v>0</v>
      </c>
      <c r="S56" s="57">
        <v>0</v>
      </c>
      <c r="T56" s="57">
        <v>0</v>
      </c>
      <c r="U56" s="57">
        <v>0</v>
      </c>
      <c r="V56" s="57">
        <v>0</v>
      </c>
      <c r="W56" s="57">
        <v>0</v>
      </c>
      <c r="X56" s="57">
        <v>0</v>
      </c>
      <c r="Y56" s="57">
        <v>0</v>
      </c>
      <c r="Z56" s="57">
        <v>0</v>
      </c>
      <c r="AA56" s="57">
        <v>0</v>
      </c>
      <c r="AB56" s="57">
        <v>0</v>
      </c>
      <c r="AC56" s="57">
        <v>0</v>
      </c>
      <c r="AD56" s="57">
        <v>0</v>
      </c>
      <c r="AE56" s="57">
        <v>0</v>
      </c>
      <c r="AF56" s="57">
        <v>0</v>
      </c>
      <c r="AG56" s="57">
        <v>0</v>
      </c>
      <c r="AH56" s="57">
        <v>0</v>
      </c>
      <c r="AI56" s="57">
        <v>0</v>
      </c>
      <c r="AJ56" s="57">
        <v>0</v>
      </c>
      <c r="AK56" s="57">
        <v>0</v>
      </c>
      <c r="AL56" s="57">
        <v>0</v>
      </c>
      <c r="AM56" s="57">
        <v>0</v>
      </c>
      <c r="AN56" s="57">
        <v>0</v>
      </c>
      <c r="AO56" s="57">
        <v>0</v>
      </c>
      <c r="AP56" s="57">
        <v>0</v>
      </c>
      <c r="AQ56" s="57">
        <v>0</v>
      </c>
      <c r="AR56" s="57">
        <v>0</v>
      </c>
      <c r="AS56" s="57">
        <v>0</v>
      </c>
      <c r="AT56" s="57">
        <v>0</v>
      </c>
      <c r="AU56" s="58">
        <v>0</v>
      </c>
    </row>
    <row r="57" spans="1:47" s="3" customFormat="1" ht="14">
      <c r="A57" s="98" t="s">
        <v>114</v>
      </c>
      <c r="B57" s="117">
        <v>0</v>
      </c>
      <c r="C57" s="8">
        <f t="shared" si="0"/>
        <v>0</v>
      </c>
      <c r="D57" s="9">
        <f t="shared" si="11"/>
        <v>0</v>
      </c>
      <c r="E57" s="65"/>
      <c r="F57" s="98"/>
      <c r="G57" s="77" t="s">
        <v>206</v>
      </c>
      <c r="H57" s="91">
        <v>0</v>
      </c>
      <c r="I57" s="84" t="s">
        <v>228</v>
      </c>
      <c r="J57" s="31">
        <f t="shared" si="1"/>
        <v>0</v>
      </c>
      <c r="K57" s="32">
        <f t="shared" si="2"/>
        <v>0</v>
      </c>
      <c r="L57" s="31">
        <f t="shared" si="3"/>
        <v>0</v>
      </c>
      <c r="M57" s="56"/>
      <c r="N57" s="57">
        <f>L57</f>
        <v>0</v>
      </c>
      <c r="O57" s="57">
        <v>0</v>
      </c>
      <c r="P57" s="57">
        <v>0</v>
      </c>
      <c r="Q57" s="57">
        <v>0</v>
      </c>
      <c r="R57" s="57">
        <v>0</v>
      </c>
      <c r="S57" s="57">
        <v>0</v>
      </c>
      <c r="T57" s="57">
        <v>0</v>
      </c>
      <c r="U57" s="57">
        <v>0</v>
      </c>
      <c r="V57" s="57">
        <v>0</v>
      </c>
      <c r="W57" s="57">
        <v>0</v>
      </c>
      <c r="X57" s="57">
        <v>0</v>
      </c>
      <c r="Y57" s="57">
        <v>0</v>
      </c>
      <c r="Z57" s="57">
        <v>0</v>
      </c>
      <c r="AA57" s="57">
        <v>0</v>
      </c>
      <c r="AB57" s="57">
        <v>0</v>
      </c>
      <c r="AC57" s="57">
        <v>0</v>
      </c>
      <c r="AD57" s="57">
        <v>0</v>
      </c>
      <c r="AE57" s="57">
        <v>0</v>
      </c>
      <c r="AF57" s="57">
        <v>0</v>
      </c>
      <c r="AG57" s="57">
        <v>0</v>
      </c>
      <c r="AH57" s="57">
        <v>0</v>
      </c>
      <c r="AI57" s="57">
        <v>0</v>
      </c>
      <c r="AJ57" s="57">
        <v>0</v>
      </c>
      <c r="AK57" s="57">
        <v>0</v>
      </c>
      <c r="AL57" s="57">
        <v>0</v>
      </c>
      <c r="AM57" s="57">
        <v>0</v>
      </c>
      <c r="AN57" s="57">
        <v>0</v>
      </c>
      <c r="AO57" s="57">
        <v>0</v>
      </c>
      <c r="AP57" s="57">
        <v>0</v>
      </c>
      <c r="AQ57" s="57">
        <v>0</v>
      </c>
      <c r="AR57" s="57">
        <v>0</v>
      </c>
      <c r="AS57" s="57">
        <v>0</v>
      </c>
      <c r="AT57" s="57">
        <v>0</v>
      </c>
      <c r="AU57" s="58">
        <v>0</v>
      </c>
    </row>
    <row r="58" spans="1:47" s="3" customFormat="1" ht="14">
      <c r="A58" s="98" t="s">
        <v>115</v>
      </c>
      <c r="B58" s="117">
        <v>0</v>
      </c>
      <c r="C58" s="8">
        <f t="shared" si="0"/>
        <v>0</v>
      </c>
      <c r="D58" s="9">
        <f t="shared" si="11"/>
        <v>0</v>
      </c>
      <c r="E58" s="65"/>
      <c r="F58" s="98"/>
      <c r="G58" s="78" t="s">
        <v>126</v>
      </c>
      <c r="H58" s="96">
        <f>B68</f>
        <v>0</v>
      </c>
      <c r="I58" s="84" t="s">
        <v>228</v>
      </c>
      <c r="J58" s="31">
        <f t="shared" si="1"/>
        <v>0</v>
      </c>
      <c r="K58" s="32">
        <f t="shared" si="2"/>
        <v>0</v>
      </c>
      <c r="L58" s="31">
        <f t="shared" si="3"/>
        <v>0</v>
      </c>
      <c r="M58" s="56"/>
      <c r="N58" s="57">
        <v>0</v>
      </c>
      <c r="O58" s="57">
        <v>0</v>
      </c>
      <c r="P58" s="57">
        <f>L58</f>
        <v>0</v>
      </c>
      <c r="Q58" s="57">
        <v>0</v>
      </c>
      <c r="R58" s="57">
        <v>0</v>
      </c>
      <c r="S58" s="57">
        <v>0</v>
      </c>
      <c r="T58" s="57">
        <v>0</v>
      </c>
      <c r="U58" s="57">
        <v>0</v>
      </c>
      <c r="V58" s="57">
        <v>0</v>
      </c>
      <c r="W58" s="57">
        <v>0</v>
      </c>
      <c r="X58" s="57">
        <v>0</v>
      </c>
      <c r="Y58" s="57">
        <v>0</v>
      </c>
      <c r="Z58" s="57">
        <v>0</v>
      </c>
      <c r="AA58" s="57">
        <v>0</v>
      </c>
      <c r="AB58" s="57">
        <v>0</v>
      </c>
      <c r="AC58" s="57">
        <v>0</v>
      </c>
      <c r="AD58" s="57">
        <v>0</v>
      </c>
      <c r="AE58" s="57">
        <v>0</v>
      </c>
      <c r="AF58" s="57">
        <v>0</v>
      </c>
      <c r="AG58" s="57">
        <v>0</v>
      </c>
      <c r="AH58" s="57">
        <v>0</v>
      </c>
      <c r="AI58" s="57">
        <v>0</v>
      </c>
      <c r="AJ58" s="57">
        <v>0</v>
      </c>
      <c r="AK58" s="57">
        <v>0</v>
      </c>
      <c r="AL58" s="57">
        <v>0</v>
      </c>
      <c r="AM58" s="57">
        <v>0</v>
      </c>
      <c r="AN58" s="57">
        <v>0</v>
      </c>
      <c r="AO58" s="57">
        <v>0</v>
      </c>
      <c r="AP58" s="57">
        <v>0</v>
      </c>
      <c r="AQ58" s="57">
        <v>0</v>
      </c>
      <c r="AR58" s="57">
        <v>0</v>
      </c>
      <c r="AS58" s="57">
        <v>0</v>
      </c>
      <c r="AT58" s="57">
        <v>0</v>
      </c>
      <c r="AU58" s="58">
        <v>0</v>
      </c>
    </row>
    <row r="59" spans="1:47" s="3" customFormat="1" ht="14">
      <c r="A59" s="98" t="s">
        <v>116</v>
      </c>
      <c r="B59" s="117">
        <v>0</v>
      </c>
      <c r="C59" s="8">
        <f t="shared" si="0"/>
        <v>0</v>
      </c>
      <c r="D59" s="9">
        <f t="shared" si="11"/>
        <v>0</v>
      </c>
      <c r="E59" s="65"/>
      <c r="F59" s="98"/>
      <c r="G59" s="78" t="s">
        <v>207</v>
      </c>
      <c r="H59" s="119">
        <v>0</v>
      </c>
      <c r="I59" s="84" t="s">
        <v>228</v>
      </c>
      <c r="J59" s="31">
        <f t="shared" si="1"/>
        <v>0</v>
      </c>
      <c r="K59" s="32">
        <f t="shared" si="2"/>
        <v>0</v>
      </c>
      <c r="L59" s="31">
        <f t="shared" si="3"/>
        <v>0</v>
      </c>
      <c r="M59" s="56"/>
      <c r="N59" s="57">
        <f>L59</f>
        <v>0</v>
      </c>
      <c r="O59" s="57">
        <v>0</v>
      </c>
      <c r="P59" s="57">
        <v>0</v>
      </c>
      <c r="Q59" s="57">
        <v>0</v>
      </c>
      <c r="R59" s="57">
        <v>0</v>
      </c>
      <c r="S59" s="57">
        <v>0</v>
      </c>
      <c r="T59" s="57">
        <v>0</v>
      </c>
      <c r="U59" s="57">
        <v>0</v>
      </c>
      <c r="V59" s="57">
        <v>0</v>
      </c>
      <c r="W59" s="57">
        <v>0</v>
      </c>
      <c r="X59" s="57">
        <v>0</v>
      </c>
      <c r="Y59" s="57">
        <v>0</v>
      </c>
      <c r="Z59" s="57">
        <v>0</v>
      </c>
      <c r="AA59" s="57">
        <v>0</v>
      </c>
      <c r="AB59" s="57">
        <v>0</v>
      </c>
      <c r="AC59" s="57">
        <v>0</v>
      </c>
      <c r="AD59" s="57">
        <v>0</v>
      </c>
      <c r="AE59" s="57">
        <v>0</v>
      </c>
      <c r="AF59" s="57">
        <v>0</v>
      </c>
      <c r="AG59" s="57">
        <v>0</v>
      </c>
      <c r="AH59" s="57">
        <v>0</v>
      </c>
      <c r="AI59" s="57">
        <v>0</v>
      </c>
      <c r="AJ59" s="57">
        <v>0</v>
      </c>
      <c r="AK59" s="57">
        <v>0</v>
      </c>
      <c r="AL59" s="57">
        <v>0</v>
      </c>
      <c r="AM59" s="57">
        <v>0</v>
      </c>
      <c r="AN59" s="57">
        <v>0</v>
      </c>
      <c r="AO59" s="57">
        <v>0</v>
      </c>
      <c r="AP59" s="57">
        <v>0</v>
      </c>
      <c r="AQ59" s="57">
        <v>0</v>
      </c>
      <c r="AR59" s="57">
        <v>0</v>
      </c>
      <c r="AS59" s="57">
        <v>0</v>
      </c>
      <c r="AT59" s="57">
        <v>0</v>
      </c>
      <c r="AU59" s="58">
        <v>0</v>
      </c>
    </row>
    <row r="60" spans="1:47" s="3" customFormat="1" ht="14">
      <c r="A60" s="98" t="s">
        <v>117</v>
      </c>
      <c r="B60" s="117">
        <v>0</v>
      </c>
      <c r="C60" s="8">
        <f t="shared" si="0"/>
        <v>0</v>
      </c>
      <c r="D60" s="9">
        <f t="shared" si="11"/>
        <v>0</v>
      </c>
      <c r="E60" s="65"/>
      <c r="F60" s="98"/>
      <c r="G60" s="78" t="s">
        <v>208</v>
      </c>
      <c r="H60" s="119">
        <v>0</v>
      </c>
      <c r="I60" s="84" t="s">
        <v>228</v>
      </c>
      <c r="J60" s="31">
        <f t="shared" si="1"/>
        <v>0</v>
      </c>
      <c r="K60" s="32">
        <f t="shared" si="2"/>
        <v>0</v>
      </c>
      <c r="L60" s="31">
        <f t="shared" si="3"/>
        <v>0</v>
      </c>
      <c r="M60" s="56"/>
      <c r="N60" s="57">
        <f>L60</f>
        <v>0</v>
      </c>
      <c r="O60" s="57">
        <v>0</v>
      </c>
      <c r="P60" s="57">
        <v>0</v>
      </c>
      <c r="Q60" s="57">
        <v>0</v>
      </c>
      <c r="R60" s="57">
        <v>0</v>
      </c>
      <c r="S60" s="57">
        <v>0</v>
      </c>
      <c r="T60" s="57">
        <v>0</v>
      </c>
      <c r="U60" s="57">
        <v>0</v>
      </c>
      <c r="V60" s="57">
        <v>0</v>
      </c>
      <c r="W60" s="57">
        <v>0</v>
      </c>
      <c r="X60" s="57">
        <v>0</v>
      </c>
      <c r="Y60" s="57">
        <v>0</v>
      </c>
      <c r="Z60" s="57">
        <v>0</v>
      </c>
      <c r="AA60" s="57">
        <v>0</v>
      </c>
      <c r="AB60" s="57">
        <v>0</v>
      </c>
      <c r="AC60" s="57">
        <v>0</v>
      </c>
      <c r="AD60" s="57">
        <v>0</v>
      </c>
      <c r="AE60" s="57">
        <v>0</v>
      </c>
      <c r="AF60" s="57">
        <v>0</v>
      </c>
      <c r="AG60" s="57">
        <v>0</v>
      </c>
      <c r="AH60" s="57">
        <v>0</v>
      </c>
      <c r="AI60" s="57">
        <v>0</v>
      </c>
      <c r="AJ60" s="57">
        <v>0</v>
      </c>
      <c r="AK60" s="57">
        <v>0</v>
      </c>
      <c r="AL60" s="57">
        <v>0</v>
      </c>
      <c r="AM60" s="57">
        <v>0</v>
      </c>
      <c r="AN60" s="57">
        <v>0</v>
      </c>
      <c r="AO60" s="57">
        <v>0</v>
      </c>
      <c r="AP60" s="57">
        <v>0</v>
      </c>
      <c r="AQ60" s="57">
        <v>0</v>
      </c>
      <c r="AR60" s="57">
        <v>0</v>
      </c>
      <c r="AS60" s="57">
        <v>0</v>
      </c>
      <c r="AT60" s="57">
        <v>0</v>
      </c>
      <c r="AU60" s="58">
        <v>0</v>
      </c>
    </row>
    <row r="61" spans="1:47" s="3" customFormat="1" ht="14">
      <c r="A61" s="98" t="s">
        <v>118</v>
      </c>
      <c r="B61" s="117">
        <v>0</v>
      </c>
      <c r="C61" s="8">
        <f t="shared" si="0"/>
        <v>0</v>
      </c>
      <c r="D61" s="9">
        <f t="shared" si="11"/>
        <v>0</v>
      </c>
      <c r="E61" s="65"/>
      <c r="F61" s="98"/>
      <c r="G61" s="77" t="s">
        <v>209</v>
      </c>
      <c r="H61" s="91">
        <v>0</v>
      </c>
      <c r="I61" s="84" t="s">
        <v>228</v>
      </c>
      <c r="J61" s="31">
        <f t="shared" si="1"/>
        <v>0</v>
      </c>
      <c r="K61" s="32">
        <f t="shared" si="2"/>
        <v>0</v>
      </c>
      <c r="L61" s="31">
        <f t="shared" si="3"/>
        <v>0</v>
      </c>
      <c r="M61" s="56"/>
      <c r="N61" s="57">
        <f>L61</f>
        <v>0</v>
      </c>
      <c r="O61" s="57">
        <v>0</v>
      </c>
      <c r="P61" s="57">
        <v>0</v>
      </c>
      <c r="Q61" s="57">
        <v>0</v>
      </c>
      <c r="R61" s="57">
        <v>0</v>
      </c>
      <c r="S61" s="57">
        <v>0</v>
      </c>
      <c r="T61" s="57">
        <v>0</v>
      </c>
      <c r="U61" s="57">
        <v>0</v>
      </c>
      <c r="V61" s="57">
        <v>0</v>
      </c>
      <c r="W61" s="57">
        <v>0</v>
      </c>
      <c r="X61" s="57">
        <v>0</v>
      </c>
      <c r="Y61" s="57">
        <v>0</v>
      </c>
      <c r="Z61" s="57">
        <v>0</v>
      </c>
      <c r="AA61" s="57">
        <v>0</v>
      </c>
      <c r="AB61" s="57">
        <v>0</v>
      </c>
      <c r="AC61" s="57">
        <v>0</v>
      </c>
      <c r="AD61" s="57">
        <v>0</v>
      </c>
      <c r="AE61" s="57">
        <v>0</v>
      </c>
      <c r="AF61" s="57">
        <v>0</v>
      </c>
      <c r="AG61" s="57">
        <v>0</v>
      </c>
      <c r="AH61" s="57">
        <v>0</v>
      </c>
      <c r="AI61" s="57">
        <v>0</v>
      </c>
      <c r="AJ61" s="57">
        <v>0</v>
      </c>
      <c r="AK61" s="57">
        <v>0</v>
      </c>
      <c r="AL61" s="57">
        <v>0</v>
      </c>
      <c r="AM61" s="57">
        <v>0</v>
      </c>
      <c r="AN61" s="57">
        <v>0</v>
      </c>
      <c r="AO61" s="57">
        <v>0</v>
      </c>
      <c r="AP61" s="57">
        <v>0</v>
      </c>
      <c r="AQ61" s="57">
        <v>0</v>
      </c>
      <c r="AR61" s="57">
        <v>0</v>
      </c>
      <c r="AS61" s="57">
        <v>0</v>
      </c>
      <c r="AT61" s="57">
        <v>0</v>
      </c>
      <c r="AU61" s="58">
        <v>0</v>
      </c>
    </row>
    <row r="62" spans="1:47" s="3" customFormat="1" ht="14">
      <c r="A62" s="98" t="s">
        <v>119</v>
      </c>
      <c r="B62" s="117">
        <v>0</v>
      </c>
      <c r="C62" s="8">
        <f t="shared" si="0"/>
        <v>0</v>
      </c>
      <c r="D62" s="9">
        <f t="shared" si="11"/>
        <v>0</v>
      </c>
      <c r="E62" s="65"/>
      <c r="F62" s="98"/>
      <c r="G62" s="78" t="s">
        <v>133</v>
      </c>
      <c r="H62" s="96">
        <f>B75</f>
        <v>0</v>
      </c>
      <c r="I62" s="84" t="s">
        <v>228</v>
      </c>
      <c r="J62" s="31">
        <f t="shared" si="1"/>
        <v>0</v>
      </c>
      <c r="K62" s="32">
        <f t="shared" si="2"/>
        <v>0</v>
      </c>
      <c r="L62" s="31">
        <f t="shared" si="3"/>
        <v>0</v>
      </c>
      <c r="M62" s="56"/>
      <c r="N62" s="57">
        <v>0</v>
      </c>
      <c r="O62" s="57">
        <v>0</v>
      </c>
      <c r="P62" s="57">
        <f>L62</f>
        <v>0</v>
      </c>
      <c r="Q62" s="57">
        <v>0</v>
      </c>
      <c r="R62" s="57">
        <v>0</v>
      </c>
      <c r="S62" s="57">
        <v>0</v>
      </c>
      <c r="T62" s="57">
        <v>0</v>
      </c>
      <c r="U62" s="57">
        <v>0</v>
      </c>
      <c r="V62" s="57">
        <v>0</v>
      </c>
      <c r="W62" s="57">
        <v>0</v>
      </c>
      <c r="X62" s="57">
        <v>0</v>
      </c>
      <c r="Y62" s="57">
        <v>0</v>
      </c>
      <c r="Z62" s="57">
        <v>0</v>
      </c>
      <c r="AA62" s="57">
        <v>0</v>
      </c>
      <c r="AB62" s="57">
        <v>0</v>
      </c>
      <c r="AC62" s="57">
        <v>0</v>
      </c>
      <c r="AD62" s="57">
        <v>0</v>
      </c>
      <c r="AE62" s="57">
        <v>0</v>
      </c>
      <c r="AF62" s="57">
        <v>0</v>
      </c>
      <c r="AG62" s="57">
        <v>0</v>
      </c>
      <c r="AH62" s="57">
        <v>0</v>
      </c>
      <c r="AI62" s="57">
        <v>0</v>
      </c>
      <c r="AJ62" s="57">
        <v>0</v>
      </c>
      <c r="AK62" s="57">
        <v>0</v>
      </c>
      <c r="AL62" s="57">
        <v>0</v>
      </c>
      <c r="AM62" s="57">
        <v>0</v>
      </c>
      <c r="AN62" s="57">
        <v>0</v>
      </c>
      <c r="AO62" s="57">
        <v>0</v>
      </c>
      <c r="AP62" s="57">
        <v>0</v>
      </c>
      <c r="AQ62" s="57">
        <v>0</v>
      </c>
      <c r="AR62" s="57">
        <v>0</v>
      </c>
      <c r="AS62" s="57">
        <v>0</v>
      </c>
      <c r="AT62" s="57">
        <v>0</v>
      </c>
      <c r="AU62" s="58">
        <v>0</v>
      </c>
    </row>
    <row r="63" spans="1:47" s="3" customFormat="1" ht="14">
      <c r="A63" s="98" t="s">
        <v>120</v>
      </c>
      <c r="B63" s="117">
        <v>0</v>
      </c>
      <c r="C63" s="8">
        <f t="shared" si="0"/>
        <v>0</v>
      </c>
      <c r="D63" s="9">
        <f t="shared" si="11"/>
        <v>0</v>
      </c>
      <c r="E63" s="65"/>
      <c r="F63" s="98"/>
      <c r="G63" s="78" t="s">
        <v>210</v>
      </c>
      <c r="H63" s="119">
        <v>0</v>
      </c>
      <c r="I63" s="84" t="s">
        <v>228</v>
      </c>
      <c r="J63" s="31">
        <f t="shared" si="1"/>
        <v>0</v>
      </c>
      <c r="K63" s="32">
        <f t="shared" si="2"/>
        <v>0</v>
      </c>
      <c r="L63" s="31">
        <f t="shared" si="3"/>
        <v>0</v>
      </c>
      <c r="M63" s="56"/>
      <c r="N63" s="57">
        <f>L63</f>
        <v>0</v>
      </c>
      <c r="O63" s="57">
        <v>0</v>
      </c>
      <c r="P63" s="57">
        <v>0</v>
      </c>
      <c r="Q63" s="57">
        <v>0</v>
      </c>
      <c r="R63" s="57">
        <v>0</v>
      </c>
      <c r="S63" s="57">
        <v>0</v>
      </c>
      <c r="T63" s="57">
        <v>0</v>
      </c>
      <c r="U63" s="57">
        <v>0</v>
      </c>
      <c r="V63" s="57">
        <v>0</v>
      </c>
      <c r="W63" s="57">
        <v>0</v>
      </c>
      <c r="X63" s="57">
        <v>0</v>
      </c>
      <c r="Y63" s="57">
        <v>0</v>
      </c>
      <c r="Z63" s="57">
        <v>0</v>
      </c>
      <c r="AA63" s="57">
        <v>0</v>
      </c>
      <c r="AB63" s="57">
        <v>0</v>
      </c>
      <c r="AC63" s="57">
        <v>0</v>
      </c>
      <c r="AD63" s="57">
        <v>0</v>
      </c>
      <c r="AE63" s="57">
        <v>0</v>
      </c>
      <c r="AF63" s="57">
        <v>0</v>
      </c>
      <c r="AG63" s="57">
        <v>0</v>
      </c>
      <c r="AH63" s="57">
        <v>0</v>
      </c>
      <c r="AI63" s="57">
        <v>0</v>
      </c>
      <c r="AJ63" s="57">
        <v>0</v>
      </c>
      <c r="AK63" s="57">
        <v>0</v>
      </c>
      <c r="AL63" s="57">
        <v>0</v>
      </c>
      <c r="AM63" s="57">
        <v>0</v>
      </c>
      <c r="AN63" s="57">
        <v>0</v>
      </c>
      <c r="AO63" s="57">
        <v>0</v>
      </c>
      <c r="AP63" s="57">
        <v>0</v>
      </c>
      <c r="AQ63" s="57">
        <v>0</v>
      </c>
      <c r="AR63" s="57">
        <v>0</v>
      </c>
      <c r="AS63" s="57">
        <v>0</v>
      </c>
      <c r="AT63" s="57">
        <v>0</v>
      </c>
      <c r="AU63" s="58">
        <v>0</v>
      </c>
    </row>
    <row r="64" spans="1:47" s="3" customFormat="1" ht="14">
      <c r="A64" s="98" t="s">
        <v>121</v>
      </c>
      <c r="B64" s="117">
        <v>0</v>
      </c>
      <c r="C64" s="8">
        <f t="shared" si="0"/>
        <v>0</v>
      </c>
      <c r="D64" s="9">
        <f t="shared" si="11"/>
        <v>0</v>
      </c>
      <c r="E64" s="65"/>
      <c r="F64" s="98"/>
      <c r="G64" s="78" t="s">
        <v>211</v>
      </c>
      <c r="H64" s="119">
        <v>0</v>
      </c>
      <c r="I64" s="84" t="s">
        <v>228</v>
      </c>
      <c r="J64" s="31">
        <f t="shared" si="1"/>
        <v>0</v>
      </c>
      <c r="K64" s="32">
        <f t="shared" si="2"/>
        <v>0</v>
      </c>
      <c r="L64" s="31">
        <f t="shared" si="3"/>
        <v>0</v>
      </c>
      <c r="M64" s="56"/>
      <c r="N64" s="57">
        <f>L64</f>
        <v>0</v>
      </c>
      <c r="O64" s="57">
        <v>0</v>
      </c>
      <c r="P64" s="57">
        <v>0</v>
      </c>
      <c r="Q64" s="57">
        <v>0</v>
      </c>
      <c r="R64" s="57">
        <v>0</v>
      </c>
      <c r="S64" s="57">
        <v>0</v>
      </c>
      <c r="T64" s="57">
        <v>0</v>
      </c>
      <c r="U64" s="57">
        <v>0</v>
      </c>
      <c r="V64" s="57">
        <v>0</v>
      </c>
      <c r="W64" s="57">
        <v>0</v>
      </c>
      <c r="X64" s="57">
        <v>0</v>
      </c>
      <c r="Y64" s="57">
        <v>0</v>
      </c>
      <c r="Z64" s="57">
        <v>0</v>
      </c>
      <c r="AA64" s="57">
        <v>0</v>
      </c>
      <c r="AB64" s="57">
        <v>0</v>
      </c>
      <c r="AC64" s="57">
        <v>0</v>
      </c>
      <c r="AD64" s="57">
        <v>0</v>
      </c>
      <c r="AE64" s="57">
        <v>0</v>
      </c>
      <c r="AF64" s="57">
        <v>0</v>
      </c>
      <c r="AG64" s="57">
        <v>0</v>
      </c>
      <c r="AH64" s="57">
        <v>0</v>
      </c>
      <c r="AI64" s="57">
        <v>0</v>
      </c>
      <c r="AJ64" s="57">
        <v>0</v>
      </c>
      <c r="AK64" s="57">
        <v>0</v>
      </c>
      <c r="AL64" s="57">
        <v>0</v>
      </c>
      <c r="AM64" s="57">
        <v>0</v>
      </c>
      <c r="AN64" s="57">
        <v>0</v>
      </c>
      <c r="AO64" s="57">
        <v>0</v>
      </c>
      <c r="AP64" s="57">
        <v>0</v>
      </c>
      <c r="AQ64" s="57">
        <v>0</v>
      </c>
      <c r="AR64" s="57">
        <v>0</v>
      </c>
      <c r="AS64" s="57">
        <v>0</v>
      </c>
      <c r="AT64" s="57">
        <v>0</v>
      </c>
      <c r="AU64" s="58">
        <v>0</v>
      </c>
    </row>
    <row r="65" spans="1:47" s="3" customFormat="1" ht="14">
      <c r="A65" s="98" t="s">
        <v>122</v>
      </c>
      <c r="B65" s="117">
        <v>0</v>
      </c>
      <c r="C65" s="8">
        <f t="shared" si="0"/>
        <v>0</v>
      </c>
      <c r="D65" s="9">
        <f t="shared" si="11"/>
        <v>0</v>
      </c>
      <c r="E65" s="65"/>
      <c r="F65" s="98"/>
      <c r="G65" s="78" t="s">
        <v>212</v>
      </c>
      <c r="H65" s="119">
        <v>0</v>
      </c>
      <c r="I65" s="84" t="s">
        <v>228</v>
      </c>
      <c r="J65" s="31">
        <f t="shared" si="1"/>
        <v>0</v>
      </c>
      <c r="K65" s="32">
        <f t="shared" si="2"/>
        <v>0</v>
      </c>
      <c r="L65" s="31">
        <f t="shared" si="3"/>
        <v>0</v>
      </c>
      <c r="M65" s="56"/>
      <c r="N65" s="57">
        <f>L65</f>
        <v>0</v>
      </c>
      <c r="O65" s="57">
        <v>0</v>
      </c>
      <c r="P65" s="57">
        <v>0</v>
      </c>
      <c r="Q65" s="57">
        <v>0</v>
      </c>
      <c r="R65" s="57">
        <v>0</v>
      </c>
      <c r="S65" s="57">
        <v>0</v>
      </c>
      <c r="T65" s="57">
        <v>0</v>
      </c>
      <c r="U65" s="57">
        <v>0</v>
      </c>
      <c r="V65" s="57">
        <v>0</v>
      </c>
      <c r="W65" s="57">
        <v>0</v>
      </c>
      <c r="X65" s="57">
        <v>0</v>
      </c>
      <c r="Y65" s="57">
        <v>0</v>
      </c>
      <c r="Z65" s="57">
        <v>0</v>
      </c>
      <c r="AA65" s="57">
        <v>0</v>
      </c>
      <c r="AB65" s="57">
        <v>0</v>
      </c>
      <c r="AC65" s="57">
        <v>0</v>
      </c>
      <c r="AD65" s="57">
        <v>0</v>
      </c>
      <c r="AE65" s="57">
        <v>0</v>
      </c>
      <c r="AF65" s="57">
        <v>0</v>
      </c>
      <c r="AG65" s="57">
        <v>0</v>
      </c>
      <c r="AH65" s="57">
        <v>0</v>
      </c>
      <c r="AI65" s="57">
        <v>0</v>
      </c>
      <c r="AJ65" s="57">
        <v>0</v>
      </c>
      <c r="AK65" s="57">
        <v>0</v>
      </c>
      <c r="AL65" s="57">
        <v>0</v>
      </c>
      <c r="AM65" s="57">
        <v>0</v>
      </c>
      <c r="AN65" s="57">
        <v>0</v>
      </c>
      <c r="AO65" s="57">
        <v>0</v>
      </c>
      <c r="AP65" s="57">
        <v>0</v>
      </c>
      <c r="AQ65" s="57">
        <v>0</v>
      </c>
      <c r="AR65" s="57">
        <v>0</v>
      </c>
      <c r="AS65" s="57">
        <v>0</v>
      </c>
      <c r="AT65" s="57">
        <v>0</v>
      </c>
      <c r="AU65" s="58">
        <v>0</v>
      </c>
    </row>
    <row r="66" spans="1:47" s="3" customFormat="1" ht="14">
      <c r="A66" s="98" t="s">
        <v>124</v>
      </c>
      <c r="B66" s="117">
        <v>0</v>
      </c>
      <c r="C66" s="8">
        <f t="shared" si="0"/>
        <v>0</v>
      </c>
      <c r="D66" s="9">
        <f t="shared" si="11"/>
        <v>0</v>
      </c>
      <c r="E66" s="65"/>
      <c r="F66" s="98"/>
      <c r="G66" s="78" t="s">
        <v>139</v>
      </c>
      <c r="H66" s="96">
        <f>B81</f>
        <v>0</v>
      </c>
      <c r="I66" s="84" t="s">
        <v>228</v>
      </c>
      <c r="J66" s="31">
        <f t="shared" si="1"/>
        <v>0</v>
      </c>
      <c r="K66" s="32">
        <f t="shared" si="2"/>
        <v>0</v>
      </c>
      <c r="L66" s="31">
        <f t="shared" si="3"/>
        <v>0</v>
      </c>
      <c r="M66" s="56"/>
      <c r="N66" s="57">
        <v>0</v>
      </c>
      <c r="O66" s="57">
        <v>0</v>
      </c>
      <c r="P66" s="57">
        <f>L66</f>
        <v>0</v>
      </c>
      <c r="Q66" s="57">
        <v>0</v>
      </c>
      <c r="R66" s="57">
        <v>0</v>
      </c>
      <c r="S66" s="57">
        <v>0</v>
      </c>
      <c r="T66" s="57">
        <v>0</v>
      </c>
      <c r="U66" s="57">
        <v>0</v>
      </c>
      <c r="V66" s="57">
        <v>0</v>
      </c>
      <c r="W66" s="57">
        <v>0</v>
      </c>
      <c r="X66" s="57">
        <v>0</v>
      </c>
      <c r="Y66" s="57">
        <v>0</v>
      </c>
      <c r="Z66" s="57">
        <v>0</v>
      </c>
      <c r="AA66" s="57">
        <v>0</v>
      </c>
      <c r="AB66" s="57">
        <v>0</v>
      </c>
      <c r="AC66" s="57">
        <v>0</v>
      </c>
      <c r="AD66" s="57">
        <v>0</v>
      </c>
      <c r="AE66" s="57">
        <v>0</v>
      </c>
      <c r="AF66" s="57">
        <v>0</v>
      </c>
      <c r="AG66" s="57">
        <v>0</v>
      </c>
      <c r="AH66" s="57">
        <v>0</v>
      </c>
      <c r="AI66" s="57">
        <v>0</v>
      </c>
      <c r="AJ66" s="57">
        <v>0</v>
      </c>
      <c r="AK66" s="57">
        <v>0</v>
      </c>
      <c r="AL66" s="57">
        <v>0</v>
      </c>
      <c r="AM66" s="57">
        <v>0</v>
      </c>
      <c r="AN66" s="57">
        <v>0</v>
      </c>
      <c r="AO66" s="57">
        <v>0</v>
      </c>
      <c r="AP66" s="57">
        <v>0</v>
      </c>
      <c r="AQ66" s="57">
        <v>0</v>
      </c>
      <c r="AR66" s="57">
        <v>0</v>
      </c>
      <c r="AS66" s="57">
        <v>0</v>
      </c>
      <c r="AT66" s="57">
        <v>0</v>
      </c>
      <c r="AU66" s="58">
        <v>0</v>
      </c>
    </row>
    <row r="67" spans="1:47" s="3" customFormat="1" ht="14">
      <c r="A67" s="98" t="s">
        <v>125</v>
      </c>
      <c r="B67" s="117">
        <v>0</v>
      </c>
      <c r="C67" s="8">
        <f t="shared" si="0"/>
        <v>0</v>
      </c>
      <c r="D67" s="9">
        <f t="shared" si="11"/>
        <v>0</v>
      </c>
      <c r="E67" s="65"/>
      <c r="F67" s="98"/>
      <c r="G67" s="78" t="s">
        <v>213</v>
      </c>
      <c r="H67" s="96">
        <f t="shared" ref="H67:H69" si="12">B82</f>
        <v>0</v>
      </c>
      <c r="I67" s="84" t="s">
        <v>228</v>
      </c>
      <c r="J67" s="31">
        <f t="shared" si="1"/>
        <v>0</v>
      </c>
      <c r="K67" s="32">
        <f t="shared" si="2"/>
        <v>0</v>
      </c>
      <c r="L67" s="31">
        <f t="shared" si="3"/>
        <v>0</v>
      </c>
      <c r="M67" s="56"/>
      <c r="N67" s="57">
        <v>0</v>
      </c>
      <c r="O67" s="57">
        <v>0</v>
      </c>
      <c r="P67" s="57">
        <v>0</v>
      </c>
      <c r="Q67" s="57">
        <v>0</v>
      </c>
      <c r="R67" s="57">
        <f>L67</f>
        <v>0</v>
      </c>
      <c r="S67" s="57">
        <v>0</v>
      </c>
      <c r="T67" s="57">
        <v>0</v>
      </c>
      <c r="U67" s="57">
        <v>0</v>
      </c>
      <c r="V67" s="57">
        <v>0</v>
      </c>
      <c r="W67" s="57">
        <v>0</v>
      </c>
      <c r="X67" s="57">
        <v>0</v>
      </c>
      <c r="Y67" s="57">
        <v>0</v>
      </c>
      <c r="Z67" s="57">
        <v>0</v>
      </c>
      <c r="AA67" s="57">
        <v>0</v>
      </c>
      <c r="AB67" s="57">
        <v>0</v>
      </c>
      <c r="AC67" s="57">
        <v>0</v>
      </c>
      <c r="AD67" s="57">
        <v>0</v>
      </c>
      <c r="AE67" s="57">
        <v>0</v>
      </c>
      <c r="AF67" s="57">
        <v>0</v>
      </c>
      <c r="AG67" s="57">
        <v>0</v>
      </c>
      <c r="AH67" s="57">
        <v>0</v>
      </c>
      <c r="AI67" s="57">
        <v>0</v>
      </c>
      <c r="AJ67" s="57">
        <v>0</v>
      </c>
      <c r="AK67" s="57">
        <v>0</v>
      </c>
      <c r="AL67" s="57">
        <v>0</v>
      </c>
      <c r="AM67" s="57">
        <v>0</v>
      </c>
      <c r="AN67" s="57">
        <v>0</v>
      </c>
      <c r="AO67" s="57">
        <v>0</v>
      </c>
      <c r="AP67" s="57">
        <v>0</v>
      </c>
      <c r="AQ67" s="57">
        <v>0</v>
      </c>
      <c r="AR67" s="57">
        <v>0</v>
      </c>
      <c r="AS67" s="57">
        <v>0</v>
      </c>
      <c r="AT67" s="57">
        <v>0</v>
      </c>
      <c r="AU67" s="58">
        <v>0</v>
      </c>
    </row>
    <row r="68" spans="1:47" s="3" customFormat="1" ht="14">
      <c r="A68" s="98" t="s">
        <v>126</v>
      </c>
      <c r="B68" s="117">
        <v>0</v>
      </c>
      <c r="C68" s="8">
        <f t="shared" si="0"/>
        <v>0</v>
      </c>
      <c r="D68" s="9">
        <f t="shared" si="11"/>
        <v>0</v>
      </c>
      <c r="E68" s="65"/>
      <c r="F68" s="98"/>
      <c r="G68" s="78" t="s">
        <v>141</v>
      </c>
      <c r="H68" s="96">
        <f t="shared" si="12"/>
        <v>0</v>
      </c>
      <c r="I68" s="84" t="s">
        <v>228</v>
      </c>
      <c r="J68" s="31">
        <f t="shared" si="1"/>
        <v>0</v>
      </c>
      <c r="K68" s="32">
        <f t="shared" si="2"/>
        <v>0</v>
      </c>
      <c r="L68" s="31">
        <f t="shared" si="3"/>
        <v>0</v>
      </c>
      <c r="M68" s="56"/>
      <c r="N68" s="57">
        <f>L68</f>
        <v>0</v>
      </c>
      <c r="O68" s="57">
        <v>0</v>
      </c>
      <c r="P68" s="57">
        <v>0</v>
      </c>
      <c r="Q68" s="57">
        <v>0</v>
      </c>
      <c r="R68" s="57">
        <v>0</v>
      </c>
      <c r="S68" s="57">
        <v>0</v>
      </c>
      <c r="T68" s="57">
        <v>0</v>
      </c>
      <c r="U68" s="57">
        <v>0</v>
      </c>
      <c r="V68" s="57">
        <v>0</v>
      </c>
      <c r="W68" s="57">
        <v>0</v>
      </c>
      <c r="X68" s="57">
        <v>0</v>
      </c>
      <c r="Y68" s="57">
        <v>0</v>
      </c>
      <c r="Z68" s="57">
        <v>0</v>
      </c>
      <c r="AA68" s="57">
        <v>0</v>
      </c>
      <c r="AB68" s="57">
        <v>0</v>
      </c>
      <c r="AC68" s="57">
        <v>0</v>
      </c>
      <c r="AD68" s="57">
        <v>0</v>
      </c>
      <c r="AE68" s="57">
        <v>0</v>
      </c>
      <c r="AF68" s="57">
        <v>0</v>
      </c>
      <c r="AG68" s="57">
        <v>0</v>
      </c>
      <c r="AH68" s="57">
        <v>0</v>
      </c>
      <c r="AI68" s="57">
        <v>0</v>
      </c>
      <c r="AJ68" s="57">
        <v>0</v>
      </c>
      <c r="AK68" s="57">
        <v>0</v>
      </c>
      <c r="AL68" s="57">
        <v>0</v>
      </c>
      <c r="AM68" s="57">
        <v>0</v>
      </c>
      <c r="AN68" s="57">
        <v>0</v>
      </c>
      <c r="AO68" s="57">
        <v>0</v>
      </c>
      <c r="AP68" s="57">
        <v>0</v>
      </c>
      <c r="AQ68" s="57">
        <v>0</v>
      </c>
      <c r="AR68" s="57">
        <v>0</v>
      </c>
      <c r="AS68" s="57">
        <v>0</v>
      </c>
      <c r="AT68" s="57">
        <v>0</v>
      </c>
      <c r="AU68" s="58">
        <v>0</v>
      </c>
    </row>
    <row r="69" spans="1:47" s="3" customFormat="1" ht="14">
      <c r="A69" s="98" t="s">
        <v>127</v>
      </c>
      <c r="B69" s="117">
        <v>0</v>
      </c>
      <c r="C69" s="8">
        <f t="shared" si="0"/>
        <v>0</v>
      </c>
      <c r="D69" s="9">
        <f t="shared" si="11"/>
        <v>0</v>
      </c>
      <c r="E69" s="65"/>
      <c r="F69" s="98"/>
      <c r="G69" s="78" t="s">
        <v>142</v>
      </c>
      <c r="H69" s="96">
        <f t="shared" si="12"/>
        <v>0</v>
      </c>
      <c r="I69" s="84" t="s">
        <v>228</v>
      </c>
      <c r="J69" s="31">
        <f t="shared" si="1"/>
        <v>0</v>
      </c>
      <c r="K69" s="32">
        <f t="shared" si="2"/>
        <v>0</v>
      </c>
      <c r="L69" s="31">
        <f t="shared" si="3"/>
        <v>0</v>
      </c>
      <c r="M69" s="56"/>
      <c r="N69" s="57">
        <v>0</v>
      </c>
      <c r="O69" s="57">
        <v>0</v>
      </c>
      <c r="P69" s="57">
        <v>0</v>
      </c>
      <c r="Q69" s="57">
        <v>0</v>
      </c>
      <c r="R69" s="57">
        <v>0</v>
      </c>
      <c r="S69" s="57">
        <f>L69</f>
        <v>0</v>
      </c>
      <c r="T69" s="57">
        <v>0</v>
      </c>
      <c r="U69" s="57">
        <v>0</v>
      </c>
      <c r="V69" s="57">
        <v>0</v>
      </c>
      <c r="W69" s="57">
        <v>0</v>
      </c>
      <c r="X69" s="57">
        <v>0</v>
      </c>
      <c r="Y69" s="57">
        <v>0</v>
      </c>
      <c r="Z69" s="57">
        <v>0</v>
      </c>
      <c r="AA69" s="57">
        <v>0</v>
      </c>
      <c r="AB69" s="57">
        <v>0</v>
      </c>
      <c r="AC69" s="57">
        <v>0</v>
      </c>
      <c r="AD69" s="57">
        <v>0</v>
      </c>
      <c r="AE69" s="57">
        <v>0</v>
      </c>
      <c r="AF69" s="57">
        <v>0</v>
      </c>
      <c r="AG69" s="57">
        <v>0</v>
      </c>
      <c r="AH69" s="57">
        <v>0</v>
      </c>
      <c r="AI69" s="57">
        <v>0</v>
      </c>
      <c r="AJ69" s="57">
        <v>0</v>
      </c>
      <c r="AK69" s="57">
        <v>0</v>
      </c>
      <c r="AL69" s="57">
        <v>0</v>
      </c>
      <c r="AM69" s="57">
        <v>0</v>
      </c>
      <c r="AN69" s="57">
        <v>0</v>
      </c>
      <c r="AO69" s="57">
        <v>0</v>
      </c>
      <c r="AP69" s="57">
        <v>0</v>
      </c>
      <c r="AQ69" s="57">
        <v>0</v>
      </c>
      <c r="AR69" s="57">
        <v>0</v>
      </c>
      <c r="AS69" s="57">
        <v>0</v>
      </c>
      <c r="AT69" s="57">
        <v>0</v>
      </c>
      <c r="AU69" s="58">
        <v>0</v>
      </c>
    </row>
    <row r="70" spans="1:47" s="3" customFormat="1" ht="14">
      <c r="A70" s="98" t="s">
        <v>128</v>
      </c>
      <c r="B70" s="117">
        <v>0</v>
      </c>
      <c r="C70" s="8">
        <f t="shared" si="0"/>
        <v>0</v>
      </c>
      <c r="D70" s="9">
        <f t="shared" si="11"/>
        <v>0</v>
      </c>
      <c r="E70" s="65"/>
      <c r="F70" s="98"/>
      <c r="G70" s="78" t="s">
        <v>144</v>
      </c>
      <c r="H70" s="96">
        <f>B86</f>
        <v>0</v>
      </c>
      <c r="I70" s="84" t="s">
        <v>228</v>
      </c>
      <c r="J70" s="31">
        <f t="shared" si="1"/>
        <v>0</v>
      </c>
      <c r="K70" s="32">
        <f t="shared" si="2"/>
        <v>0</v>
      </c>
      <c r="L70" s="31">
        <f t="shared" si="3"/>
        <v>0</v>
      </c>
      <c r="M70" s="56"/>
      <c r="N70" s="57">
        <f>L70</f>
        <v>0</v>
      </c>
      <c r="O70" s="57">
        <v>0</v>
      </c>
      <c r="P70" s="57">
        <v>0</v>
      </c>
      <c r="Q70" s="57">
        <v>0</v>
      </c>
      <c r="R70" s="57">
        <v>0</v>
      </c>
      <c r="S70" s="57">
        <v>0</v>
      </c>
      <c r="T70" s="57">
        <v>0</v>
      </c>
      <c r="U70" s="57">
        <v>0</v>
      </c>
      <c r="V70" s="57">
        <v>0</v>
      </c>
      <c r="W70" s="57">
        <v>0</v>
      </c>
      <c r="X70" s="57">
        <v>0</v>
      </c>
      <c r="Y70" s="57">
        <v>0</v>
      </c>
      <c r="Z70" s="57">
        <v>0</v>
      </c>
      <c r="AA70" s="57">
        <v>0</v>
      </c>
      <c r="AB70" s="57">
        <v>0</v>
      </c>
      <c r="AC70" s="57">
        <v>0</v>
      </c>
      <c r="AD70" s="57">
        <v>0</v>
      </c>
      <c r="AE70" s="57">
        <v>0</v>
      </c>
      <c r="AF70" s="57">
        <v>0</v>
      </c>
      <c r="AG70" s="57">
        <v>0</v>
      </c>
      <c r="AH70" s="57">
        <v>0</v>
      </c>
      <c r="AI70" s="57">
        <v>0</v>
      </c>
      <c r="AJ70" s="57">
        <v>0</v>
      </c>
      <c r="AK70" s="57">
        <v>0</v>
      </c>
      <c r="AL70" s="57">
        <v>0</v>
      </c>
      <c r="AM70" s="57">
        <v>0</v>
      </c>
      <c r="AN70" s="57">
        <v>0</v>
      </c>
      <c r="AO70" s="57">
        <v>0</v>
      </c>
      <c r="AP70" s="57">
        <v>0</v>
      </c>
      <c r="AQ70" s="57">
        <v>0</v>
      </c>
      <c r="AR70" s="57">
        <v>0</v>
      </c>
      <c r="AS70" s="57">
        <v>0</v>
      </c>
      <c r="AT70" s="57">
        <v>0</v>
      </c>
      <c r="AU70" s="58">
        <v>0</v>
      </c>
    </row>
    <row r="71" spans="1:47" s="3" customFormat="1" ht="14">
      <c r="A71" s="98" t="s">
        <v>129</v>
      </c>
      <c r="B71" s="117">
        <v>0</v>
      </c>
      <c r="C71" s="8">
        <f t="shared" si="0"/>
        <v>0</v>
      </c>
      <c r="D71" s="9">
        <f t="shared" si="11"/>
        <v>0</v>
      </c>
      <c r="E71" s="65"/>
      <c r="F71" s="98"/>
      <c r="G71" s="78" t="s">
        <v>980</v>
      </c>
      <c r="H71" s="96">
        <f>B87</f>
        <v>0</v>
      </c>
      <c r="I71" s="84" t="s">
        <v>228</v>
      </c>
      <c r="J71" s="31">
        <f t="shared" ref="J71" si="13">H71</f>
        <v>0</v>
      </c>
      <c r="K71" s="32">
        <f t="shared" ref="K71" si="14">J71/11</f>
        <v>0</v>
      </c>
      <c r="L71" s="31">
        <f t="shared" ref="L71" si="15">J71-K71</f>
        <v>0</v>
      </c>
      <c r="M71" s="56"/>
      <c r="N71" s="57">
        <v>0</v>
      </c>
      <c r="O71" s="57">
        <f>L71</f>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8">
        <v>0</v>
      </c>
    </row>
    <row r="72" spans="1:47" s="3" customFormat="1" ht="14">
      <c r="A72" s="98" t="s">
        <v>130</v>
      </c>
      <c r="B72" s="117">
        <v>0</v>
      </c>
      <c r="C72" s="8">
        <f t="shared" si="0"/>
        <v>0</v>
      </c>
      <c r="D72" s="9">
        <f t="shared" si="11"/>
        <v>0</v>
      </c>
      <c r="E72" s="65"/>
      <c r="F72" s="98"/>
      <c r="G72" s="78" t="s">
        <v>214</v>
      </c>
      <c r="H72" s="119">
        <v>0</v>
      </c>
      <c r="I72" s="84" t="s">
        <v>228</v>
      </c>
      <c r="J72" s="31">
        <f t="shared" ref="J72:J80" si="16">H72</f>
        <v>0</v>
      </c>
      <c r="K72" s="32">
        <f t="shared" ref="K72:K80" si="17">J72/11</f>
        <v>0</v>
      </c>
      <c r="L72" s="31">
        <f t="shared" ref="L72:L80" si="18">J72-K72</f>
        <v>0</v>
      </c>
      <c r="M72" s="56"/>
      <c r="N72" s="57">
        <f>L72</f>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8">
        <v>0</v>
      </c>
    </row>
    <row r="73" spans="1:47" s="3" customFormat="1" ht="14">
      <c r="A73" s="98" t="s">
        <v>131</v>
      </c>
      <c r="B73" s="117">
        <v>0</v>
      </c>
      <c r="C73" s="8">
        <f t="shared" si="0"/>
        <v>0</v>
      </c>
      <c r="D73" s="9">
        <f t="shared" si="11"/>
        <v>0</v>
      </c>
      <c r="E73" s="65"/>
      <c r="F73" s="98"/>
      <c r="G73" s="78" t="s">
        <v>215</v>
      </c>
      <c r="H73" s="119">
        <v>0</v>
      </c>
      <c r="I73" s="84" t="s">
        <v>228</v>
      </c>
      <c r="J73" s="31">
        <f t="shared" si="16"/>
        <v>0</v>
      </c>
      <c r="K73" s="32">
        <f t="shared" si="17"/>
        <v>0</v>
      </c>
      <c r="L73" s="31">
        <f t="shared" si="18"/>
        <v>0</v>
      </c>
      <c r="M73" s="56"/>
      <c r="N73" s="57">
        <f>L73</f>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0</v>
      </c>
      <c r="AK73" s="57">
        <v>0</v>
      </c>
      <c r="AL73" s="57">
        <v>0</v>
      </c>
      <c r="AM73" s="57">
        <v>0</v>
      </c>
      <c r="AN73" s="57">
        <v>0</v>
      </c>
      <c r="AO73" s="57">
        <v>0</v>
      </c>
      <c r="AP73" s="57">
        <v>0</v>
      </c>
      <c r="AQ73" s="57">
        <v>0</v>
      </c>
      <c r="AR73" s="57">
        <v>0</v>
      </c>
      <c r="AS73" s="57">
        <v>0</v>
      </c>
      <c r="AT73" s="57">
        <v>0</v>
      </c>
      <c r="AU73" s="58">
        <v>0</v>
      </c>
    </row>
    <row r="74" spans="1:47" s="3" customFormat="1" ht="14">
      <c r="A74" s="98" t="s">
        <v>132</v>
      </c>
      <c r="B74" s="117">
        <v>0</v>
      </c>
      <c r="C74" s="8">
        <f t="shared" si="0"/>
        <v>0</v>
      </c>
      <c r="D74" s="9">
        <f t="shared" si="11"/>
        <v>0</v>
      </c>
      <c r="E74" s="65"/>
      <c r="F74" s="98"/>
      <c r="G74" s="78" t="s">
        <v>149</v>
      </c>
      <c r="H74" s="96">
        <f>B92</f>
        <v>0</v>
      </c>
      <c r="I74" s="84" t="s">
        <v>228</v>
      </c>
      <c r="J74" s="31">
        <f t="shared" si="16"/>
        <v>0</v>
      </c>
      <c r="K74" s="32">
        <f t="shared" si="17"/>
        <v>0</v>
      </c>
      <c r="L74" s="31">
        <f t="shared" si="18"/>
        <v>0</v>
      </c>
      <c r="M74" s="56"/>
      <c r="N74" s="57">
        <v>0</v>
      </c>
      <c r="O74" s="57">
        <v>0</v>
      </c>
      <c r="P74" s="57">
        <f>L74</f>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8">
        <v>0</v>
      </c>
    </row>
    <row r="75" spans="1:47" s="3" customFormat="1" ht="14">
      <c r="A75" s="98" t="s">
        <v>133</v>
      </c>
      <c r="B75" s="117">
        <v>0</v>
      </c>
      <c r="C75" s="8">
        <f t="shared" si="0"/>
        <v>0</v>
      </c>
      <c r="D75" s="9">
        <f t="shared" si="11"/>
        <v>0</v>
      </c>
      <c r="E75" s="65"/>
      <c r="F75" s="98"/>
      <c r="G75" s="78" t="s">
        <v>216</v>
      </c>
      <c r="H75" s="96">
        <f>B93</f>
        <v>0</v>
      </c>
      <c r="I75" s="84" t="s">
        <v>228</v>
      </c>
      <c r="J75" s="31">
        <f t="shared" si="16"/>
        <v>0</v>
      </c>
      <c r="K75" s="32">
        <f t="shared" si="17"/>
        <v>0</v>
      </c>
      <c r="L75" s="31">
        <f t="shared" si="18"/>
        <v>0</v>
      </c>
      <c r="M75" s="56"/>
      <c r="N75" s="57">
        <v>0</v>
      </c>
      <c r="O75" s="57">
        <v>0</v>
      </c>
      <c r="P75" s="57">
        <v>0</v>
      </c>
      <c r="Q75" s="57">
        <v>0</v>
      </c>
      <c r="R75" s="57">
        <f>L75</f>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57">
        <v>0</v>
      </c>
      <c r="AK75" s="57">
        <v>0</v>
      </c>
      <c r="AL75" s="57">
        <v>0</v>
      </c>
      <c r="AM75" s="57">
        <v>0</v>
      </c>
      <c r="AN75" s="57">
        <v>0</v>
      </c>
      <c r="AO75" s="57">
        <v>0</v>
      </c>
      <c r="AP75" s="57">
        <v>0</v>
      </c>
      <c r="AQ75" s="57">
        <v>0</v>
      </c>
      <c r="AR75" s="57">
        <v>0</v>
      </c>
      <c r="AS75" s="57">
        <v>0</v>
      </c>
      <c r="AT75" s="57">
        <v>0</v>
      </c>
      <c r="AU75" s="58">
        <v>0</v>
      </c>
    </row>
    <row r="76" spans="1:47" s="3" customFormat="1" ht="14">
      <c r="A76" s="98" t="s">
        <v>134</v>
      </c>
      <c r="B76" s="117">
        <v>0</v>
      </c>
      <c r="C76" s="8">
        <f t="shared" si="0"/>
        <v>0</v>
      </c>
      <c r="D76" s="9">
        <f t="shared" si="11"/>
        <v>0</v>
      </c>
      <c r="E76" s="65"/>
      <c r="F76" s="98"/>
      <c r="G76" s="78" t="s">
        <v>151</v>
      </c>
      <c r="H76" s="96">
        <f>B94</f>
        <v>0</v>
      </c>
      <c r="I76" s="84" t="s">
        <v>228</v>
      </c>
      <c r="J76" s="31">
        <f t="shared" si="16"/>
        <v>0</v>
      </c>
      <c r="K76" s="32">
        <f t="shared" si="17"/>
        <v>0</v>
      </c>
      <c r="L76" s="31">
        <f t="shared" si="18"/>
        <v>0</v>
      </c>
      <c r="M76" s="56"/>
      <c r="N76" s="57">
        <f>L76</f>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8">
        <v>0</v>
      </c>
    </row>
    <row r="77" spans="1:47" s="3" customFormat="1" ht="14">
      <c r="A77" s="98" t="s">
        <v>135</v>
      </c>
      <c r="B77" s="117">
        <v>0</v>
      </c>
      <c r="C77" s="8">
        <f t="shared" si="0"/>
        <v>0</v>
      </c>
      <c r="D77" s="9">
        <f t="shared" si="11"/>
        <v>0</v>
      </c>
      <c r="E77" s="65"/>
      <c r="F77" s="98"/>
      <c r="G77" s="78" t="s">
        <v>152</v>
      </c>
      <c r="H77" s="96">
        <f>B95</f>
        <v>0</v>
      </c>
      <c r="I77" s="84" t="s">
        <v>228</v>
      </c>
      <c r="J77" s="31">
        <f t="shared" si="16"/>
        <v>0</v>
      </c>
      <c r="K77" s="32">
        <f t="shared" si="17"/>
        <v>0</v>
      </c>
      <c r="L77" s="31">
        <f t="shared" si="18"/>
        <v>0</v>
      </c>
      <c r="M77" s="56"/>
      <c r="N77" s="57">
        <v>0</v>
      </c>
      <c r="O77" s="57">
        <v>0</v>
      </c>
      <c r="P77" s="57">
        <v>0</v>
      </c>
      <c r="Q77" s="57">
        <v>0</v>
      </c>
      <c r="R77" s="57">
        <v>0</v>
      </c>
      <c r="S77" s="57">
        <f>L77</f>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8">
        <v>0</v>
      </c>
    </row>
    <row r="78" spans="1:47" s="3" customFormat="1" ht="14">
      <c r="A78" s="98" t="s">
        <v>136</v>
      </c>
      <c r="B78" s="117">
        <v>0</v>
      </c>
      <c r="C78" s="8">
        <f t="shared" ref="C78:C86" si="19">B78/11</f>
        <v>0</v>
      </c>
      <c r="D78" s="9">
        <f t="shared" si="11"/>
        <v>0</v>
      </c>
      <c r="E78" s="65"/>
      <c r="F78" s="98"/>
      <c r="G78" s="78" t="s">
        <v>154</v>
      </c>
      <c r="H78" s="96">
        <f>B97</f>
        <v>0</v>
      </c>
      <c r="I78" s="84" t="s">
        <v>228</v>
      </c>
      <c r="J78" s="31">
        <f t="shared" si="16"/>
        <v>0</v>
      </c>
      <c r="K78" s="32">
        <f t="shared" si="17"/>
        <v>0</v>
      </c>
      <c r="L78" s="31">
        <f t="shared" si="18"/>
        <v>0</v>
      </c>
      <c r="M78" s="56"/>
      <c r="N78" s="57">
        <f>L78</f>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8">
        <v>0</v>
      </c>
    </row>
    <row r="79" spans="1:47" s="3" customFormat="1" ht="14">
      <c r="A79" s="98" t="s">
        <v>137</v>
      </c>
      <c r="B79" s="117">
        <v>0</v>
      </c>
      <c r="C79" s="8">
        <f t="shared" si="19"/>
        <v>0</v>
      </c>
      <c r="D79" s="9">
        <f t="shared" si="11"/>
        <v>0</v>
      </c>
      <c r="E79" s="65"/>
      <c r="F79" s="98"/>
      <c r="G79" s="78" t="s">
        <v>981</v>
      </c>
      <c r="H79" s="96">
        <f>B98</f>
        <v>0</v>
      </c>
      <c r="I79" s="84" t="s">
        <v>228</v>
      </c>
      <c r="J79" s="31">
        <f t="shared" si="16"/>
        <v>0</v>
      </c>
      <c r="K79" s="32">
        <f t="shared" si="17"/>
        <v>0</v>
      </c>
      <c r="L79" s="31">
        <f t="shared" si="18"/>
        <v>0</v>
      </c>
      <c r="M79" s="56"/>
      <c r="N79" s="57">
        <v>0</v>
      </c>
      <c r="O79" s="57">
        <f>L79</f>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57">
        <v>0</v>
      </c>
      <c r="AK79" s="57">
        <v>0</v>
      </c>
      <c r="AL79" s="57">
        <v>0</v>
      </c>
      <c r="AM79" s="57">
        <v>0</v>
      </c>
      <c r="AN79" s="57">
        <v>0</v>
      </c>
      <c r="AO79" s="57">
        <v>0</v>
      </c>
      <c r="AP79" s="57">
        <v>0</v>
      </c>
      <c r="AQ79" s="57">
        <v>0</v>
      </c>
      <c r="AR79" s="57">
        <v>0</v>
      </c>
      <c r="AS79" s="57">
        <v>0</v>
      </c>
      <c r="AT79" s="57">
        <v>0</v>
      </c>
      <c r="AU79" s="58">
        <v>0</v>
      </c>
    </row>
    <row r="80" spans="1:47" s="3" customFormat="1" ht="14">
      <c r="A80" s="98" t="s">
        <v>138</v>
      </c>
      <c r="B80" s="117">
        <v>0</v>
      </c>
      <c r="C80" s="8">
        <f t="shared" si="19"/>
        <v>0</v>
      </c>
      <c r="D80" s="9">
        <f t="shared" si="11"/>
        <v>0</v>
      </c>
      <c r="E80" s="65"/>
      <c r="F80" s="98"/>
      <c r="G80" s="78" t="s">
        <v>217</v>
      </c>
      <c r="H80" s="119">
        <v>0</v>
      </c>
      <c r="I80" s="84" t="s">
        <v>228</v>
      </c>
      <c r="J80" s="31">
        <f t="shared" si="16"/>
        <v>0</v>
      </c>
      <c r="K80" s="32">
        <f t="shared" si="17"/>
        <v>0</v>
      </c>
      <c r="L80" s="31">
        <f t="shared" si="18"/>
        <v>0</v>
      </c>
      <c r="M80" s="56"/>
      <c r="N80" s="57">
        <f>L80</f>
        <v>0</v>
      </c>
      <c r="O80" s="57">
        <v>0</v>
      </c>
      <c r="P80" s="57">
        <v>0</v>
      </c>
      <c r="Q80" s="57">
        <v>0</v>
      </c>
      <c r="R80" s="57">
        <v>0</v>
      </c>
      <c r="S80" s="57">
        <v>0</v>
      </c>
      <c r="T80" s="57">
        <v>0</v>
      </c>
      <c r="U80" s="57">
        <v>0</v>
      </c>
      <c r="V80" s="57">
        <v>0</v>
      </c>
      <c r="W80" s="57">
        <v>0</v>
      </c>
      <c r="X80" s="57">
        <v>0</v>
      </c>
      <c r="Y80" s="57">
        <v>0</v>
      </c>
      <c r="Z80" s="57">
        <v>0</v>
      </c>
      <c r="AA80" s="57">
        <v>0</v>
      </c>
      <c r="AB80" s="57">
        <v>0</v>
      </c>
      <c r="AC80" s="57">
        <v>0</v>
      </c>
      <c r="AD80" s="57">
        <v>0</v>
      </c>
      <c r="AE80" s="57">
        <v>0</v>
      </c>
      <c r="AF80" s="57">
        <v>0</v>
      </c>
      <c r="AG80" s="57">
        <v>0</v>
      </c>
      <c r="AH80" s="57">
        <v>0</v>
      </c>
      <c r="AI80" s="57">
        <v>0</v>
      </c>
      <c r="AJ80" s="57">
        <v>0</v>
      </c>
      <c r="AK80" s="57">
        <v>0</v>
      </c>
      <c r="AL80" s="57">
        <v>0</v>
      </c>
      <c r="AM80" s="57">
        <v>0</v>
      </c>
      <c r="AN80" s="57">
        <v>0</v>
      </c>
      <c r="AO80" s="57">
        <v>0</v>
      </c>
      <c r="AP80" s="57">
        <v>0</v>
      </c>
      <c r="AQ80" s="57">
        <v>0</v>
      </c>
      <c r="AR80" s="57">
        <v>0</v>
      </c>
      <c r="AS80" s="57">
        <v>0</v>
      </c>
      <c r="AT80" s="57">
        <v>0</v>
      </c>
      <c r="AU80" s="58">
        <v>0</v>
      </c>
    </row>
    <row r="81" spans="1:47" s="3" customFormat="1" ht="14">
      <c r="A81" s="98" t="s">
        <v>139</v>
      </c>
      <c r="B81" s="117">
        <v>0</v>
      </c>
      <c r="C81" s="8">
        <f t="shared" si="19"/>
        <v>0</v>
      </c>
      <c r="D81" s="9">
        <f t="shared" si="11"/>
        <v>0</v>
      </c>
      <c r="E81" s="65"/>
      <c r="F81" s="98"/>
      <c r="G81" s="78" t="s">
        <v>220</v>
      </c>
      <c r="H81" s="119">
        <v>0</v>
      </c>
      <c r="I81" s="84" t="s">
        <v>228</v>
      </c>
      <c r="J81" s="31">
        <f t="shared" ref="J81:J86" si="20">H81</f>
        <v>0</v>
      </c>
      <c r="K81" s="32">
        <f t="shared" ref="K81:K86" si="21">J81/11</f>
        <v>0</v>
      </c>
      <c r="L81" s="31">
        <f t="shared" ref="L81:L86" si="22">J81-K81</f>
        <v>0</v>
      </c>
      <c r="M81" s="56"/>
      <c r="N81" s="57">
        <f>L81</f>
        <v>0</v>
      </c>
      <c r="O81" s="57">
        <v>0</v>
      </c>
      <c r="P81" s="57">
        <v>0</v>
      </c>
      <c r="Q81" s="57">
        <v>0</v>
      </c>
      <c r="R81" s="57">
        <v>0</v>
      </c>
      <c r="S81" s="57">
        <v>0</v>
      </c>
      <c r="T81" s="57">
        <v>0</v>
      </c>
      <c r="U81" s="57">
        <v>0</v>
      </c>
      <c r="V81" s="57">
        <v>0</v>
      </c>
      <c r="W81" s="57">
        <v>0</v>
      </c>
      <c r="X81" s="57">
        <v>0</v>
      </c>
      <c r="Y81" s="57">
        <v>0</v>
      </c>
      <c r="Z81" s="57">
        <v>0</v>
      </c>
      <c r="AA81" s="57">
        <v>0</v>
      </c>
      <c r="AB81" s="57">
        <v>0</v>
      </c>
      <c r="AC81" s="57">
        <v>0</v>
      </c>
      <c r="AD81" s="57">
        <v>0</v>
      </c>
      <c r="AE81" s="57">
        <v>0</v>
      </c>
      <c r="AF81" s="57">
        <v>0</v>
      </c>
      <c r="AG81" s="57">
        <v>0</v>
      </c>
      <c r="AH81" s="57">
        <v>0</v>
      </c>
      <c r="AI81" s="57">
        <v>0</v>
      </c>
      <c r="AJ81" s="57">
        <v>0</v>
      </c>
      <c r="AK81" s="57">
        <v>0</v>
      </c>
      <c r="AL81" s="57">
        <v>0</v>
      </c>
      <c r="AM81" s="57">
        <v>0</v>
      </c>
      <c r="AN81" s="57">
        <v>0</v>
      </c>
      <c r="AO81" s="57">
        <v>0</v>
      </c>
      <c r="AP81" s="57">
        <v>0</v>
      </c>
      <c r="AQ81" s="57">
        <v>0</v>
      </c>
      <c r="AR81" s="57">
        <v>0</v>
      </c>
      <c r="AS81" s="57">
        <v>0</v>
      </c>
      <c r="AT81" s="57">
        <v>0</v>
      </c>
      <c r="AU81" s="58">
        <v>0</v>
      </c>
    </row>
    <row r="82" spans="1:47" s="3" customFormat="1" ht="14">
      <c r="A82" s="98" t="s">
        <v>140</v>
      </c>
      <c r="B82" s="117">
        <v>0</v>
      </c>
      <c r="C82" s="8">
        <f t="shared" si="19"/>
        <v>0</v>
      </c>
      <c r="D82" s="9">
        <f t="shared" si="11"/>
        <v>0</v>
      </c>
      <c r="E82" s="65"/>
      <c r="F82" s="98"/>
      <c r="G82" s="78" t="s">
        <v>159</v>
      </c>
      <c r="H82" s="96">
        <f>B103</f>
        <v>0</v>
      </c>
      <c r="I82" s="84" t="s">
        <v>228</v>
      </c>
      <c r="J82" s="31">
        <f t="shared" si="20"/>
        <v>0</v>
      </c>
      <c r="K82" s="32">
        <f t="shared" si="21"/>
        <v>0</v>
      </c>
      <c r="L82" s="31">
        <f t="shared" si="22"/>
        <v>0</v>
      </c>
      <c r="M82" s="56"/>
      <c r="N82" s="57">
        <v>0</v>
      </c>
      <c r="O82" s="57">
        <v>0</v>
      </c>
      <c r="P82" s="57">
        <f>L82</f>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57">
        <v>0</v>
      </c>
      <c r="AK82" s="57">
        <v>0</v>
      </c>
      <c r="AL82" s="57">
        <v>0</v>
      </c>
      <c r="AM82" s="57">
        <v>0</v>
      </c>
      <c r="AN82" s="57">
        <v>0</v>
      </c>
      <c r="AO82" s="57">
        <v>0</v>
      </c>
      <c r="AP82" s="57">
        <v>0</v>
      </c>
      <c r="AQ82" s="57">
        <v>0</v>
      </c>
      <c r="AR82" s="57">
        <v>0</v>
      </c>
      <c r="AS82" s="57">
        <v>0</v>
      </c>
      <c r="AT82" s="57">
        <v>0</v>
      </c>
      <c r="AU82" s="58">
        <v>0</v>
      </c>
    </row>
    <row r="83" spans="1:47" s="3" customFormat="1" ht="14">
      <c r="A83" s="98" t="s">
        <v>141</v>
      </c>
      <c r="B83" s="117">
        <v>0</v>
      </c>
      <c r="C83" s="8">
        <f t="shared" si="19"/>
        <v>0</v>
      </c>
      <c r="D83" s="9">
        <f t="shared" si="11"/>
        <v>0</v>
      </c>
      <c r="E83" s="65"/>
      <c r="F83" s="98"/>
      <c r="G83" s="78" t="s">
        <v>218</v>
      </c>
      <c r="H83" s="96">
        <f>B104</f>
        <v>0</v>
      </c>
      <c r="I83" s="84" t="s">
        <v>228</v>
      </c>
      <c r="J83" s="31">
        <f t="shared" si="20"/>
        <v>0</v>
      </c>
      <c r="K83" s="32">
        <f t="shared" si="21"/>
        <v>0</v>
      </c>
      <c r="L83" s="31">
        <f t="shared" si="22"/>
        <v>0</v>
      </c>
      <c r="M83" s="56"/>
      <c r="N83" s="57">
        <v>0</v>
      </c>
      <c r="O83" s="57">
        <v>0</v>
      </c>
      <c r="P83" s="57">
        <v>0</v>
      </c>
      <c r="Q83" s="57">
        <v>0</v>
      </c>
      <c r="R83" s="57">
        <f>L83</f>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57">
        <v>0</v>
      </c>
      <c r="AK83" s="57">
        <v>0</v>
      </c>
      <c r="AL83" s="57">
        <v>0</v>
      </c>
      <c r="AM83" s="57">
        <v>0</v>
      </c>
      <c r="AN83" s="57">
        <v>0</v>
      </c>
      <c r="AO83" s="57">
        <v>0</v>
      </c>
      <c r="AP83" s="57">
        <v>0</v>
      </c>
      <c r="AQ83" s="57">
        <v>0</v>
      </c>
      <c r="AR83" s="57">
        <v>0</v>
      </c>
      <c r="AS83" s="57">
        <v>0</v>
      </c>
      <c r="AT83" s="57">
        <v>0</v>
      </c>
      <c r="AU83" s="58">
        <v>0</v>
      </c>
    </row>
    <row r="84" spans="1:47" s="3" customFormat="1" ht="14">
      <c r="A84" s="98" t="s">
        <v>142</v>
      </c>
      <c r="B84" s="117">
        <v>0</v>
      </c>
      <c r="C84" s="8">
        <f t="shared" si="19"/>
        <v>0</v>
      </c>
      <c r="D84" s="9">
        <f t="shared" si="11"/>
        <v>0</v>
      </c>
      <c r="E84" s="65"/>
      <c r="F84" s="98"/>
      <c r="G84" s="78" t="s">
        <v>161</v>
      </c>
      <c r="H84" s="96">
        <f>B105</f>
        <v>0</v>
      </c>
      <c r="I84" s="84" t="s">
        <v>228</v>
      </c>
      <c r="J84" s="31">
        <f t="shared" si="20"/>
        <v>0</v>
      </c>
      <c r="K84" s="32">
        <f t="shared" si="21"/>
        <v>0</v>
      </c>
      <c r="L84" s="31">
        <f t="shared" si="22"/>
        <v>0</v>
      </c>
      <c r="M84" s="56"/>
      <c r="N84" s="57">
        <f>L84</f>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57">
        <v>0</v>
      </c>
      <c r="AK84" s="57">
        <v>0</v>
      </c>
      <c r="AL84" s="57">
        <v>0</v>
      </c>
      <c r="AM84" s="57">
        <v>0</v>
      </c>
      <c r="AN84" s="57">
        <v>0</v>
      </c>
      <c r="AO84" s="57">
        <v>0</v>
      </c>
      <c r="AP84" s="57">
        <v>0</v>
      </c>
      <c r="AQ84" s="57">
        <v>0</v>
      </c>
      <c r="AR84" s="57">
        <v>0</v>
      </c>
      <c r="AS84" s="57">
        <v>0</v>
      </c>
      <c r="AT84" s="57">
        <v>0</v>
      </c>
      <c r="AU84" s="58">
        <v>0</v>
      </c>
    </row>
    <row r="85" spans="1:47" s="3" customFormat="1" ht="14">
      <c r="A85" s="98" t="s">
        <v>143</v>
      </c>
      <c r="B85" s="117">
        <v>0</v>
      </c>
      <c r="C85" s="8">
        <f t="shared" si="19"/>
        <v>0</v>
      </c>
      <c r="D85" s="9">
        <f t="shared" si="11"/>
        <v>0</v>
      </c>
      <c r="E85" s="65"/>
      <c r="F85" s="98"/>
      <c r="G85" s="78" t="s">
        <v>162</v>
      </c>
      <c r="H85" s="96">
        <f>B106</f>
        <v>0</v>
      </c>
      <c r="I85" s="84" t="s">
        <v>228</v>
      </c>
      <c r="J85" s="31">
        <f t="shared" si="20"/>
        <v>0</v>
      </c>
      <c r="K85" s="32">
        <f t="shared" si="21"/>
        <v>0</v>
      </c>
      <c r="L85" s="31">
        <f t="shared" si="22"/>
        <v>0</v>
      </c>
      <c r="M85" s="56"/>
      <c r="N85" s="57">
        <v>0</v>
      </c>
      <c r="O85" s="57">
        <v>0</v>
      </c>
      <c r="P85" s="57">
        <v>0</v>
      </c>
      <c r="Q85" s="57">
        <v>0</v>
      </c>
      <c r="R85" s="57">
        <v>0</v>
      </c>
      <c r="S85" s="57">
        <f>L85</f>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57">
        <v>0</v>
      </c>
      <c r="AK85" s="57">
        <v>0</v>
      </c>
      <c r="AL85" s="57">
        <v>0</v>
      </c>
      <c r="AM85" s="57">
        <v>0</v>
      </c>
      <c r="AN85" s="57">
        <v>0</v>
      </c>
      <c r="AO85" s="57">
        <v>0</v>
      </c>
      <c r="AP85" s="57">
        <v>0</v>
      </c>
      <c r="AQ85" s="57">
        <v>0</v>
      </c>
      <c r="AR85" s="57">
        <v>0</v>
      </c>
      <c r="AS85" s="57">
        <v>0</v>
      </c>
      <c r="AT85" s="57">
        <v>0</v>
      </c>
      <c r="AU85" s="58">
        <v>0</v>
      </c>
    </row>
    <row r="86" spans="1:47" s="3" customFormat="1" ht="14">
      <c r="A86" s="98" t="s">
        <v>144</v>
      </c>
      <c r="B86" s="117">
        <v>0</v>
      </c>
      <c r="C86" s="8">
        <f t="shared" si="19"/>
        <v>0</v>
      </c>
      <c r="D86" s="9">
        <f t="shared" si="11"/>
        <v>0</v>
      </c>
      <c r="E86" s="65"/>
      <c r="F86" s="98"/>
      <c r="G86" s="78" t="s">
        <v>164</v>
      </c>
      <c r="H86" s="96">
        <f>B108</f>
        <v>0</v>
      </c>
      <c r="I86" s="84" t="s">
        <v>228</v>
      </c>
      <c r="J86" s="31">
        <f t="shared" si="20"/>
        <v>0</v>
      </c>
      <c r="K86" s="32">
        <f t="shared" si="21"/>
        <v>0</v>
      </c>
      <c r="L86" s="31">
        <f t="shared" si="22"/>
        <v>0</v>
      </c>
      <c r="M86" s="56"/>
      <c r="N86" s="57">
        <f>L86</f>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57">
        <v>0</v>
      </c>
      <c r="AK86" s="57">
        <v>0</v>
      </c>
      <c r="AL86" s="57">
        <v>0</v>
      </c>
      <c r="AM86" s="57">
        <v>0</v>
      </c>
      <c r="AN86" s="57">
        <v>0</v>
      </c>
      <c r="AO86" s="57">
        <v>0</v>
      </c>
      <c r="AP86" s="57">
        <v>0</v>
      </c>
      <c r="AQ86" s="57">
        <v>0</v>
      </c>
      <c r="AR86" s="57">
        <v>0</v>
      </c>
      <c r="AS86" s="57">
        <v>0</v>
      </c>
      <c r="AT86" s="57">
        <v>0</v>
      </c>
      <c r="AU86" s="58">
        <v>0</v>
      </c>
    </row>
    <row r="87" spans="1:47" s="3" customFormat="1" ht="14">
      <c r="A87" s="3" t="s">
        <v>980</v>
      </c>
      <c r="B87" s="117">
        <v>0</v>
      </c>
      <c r="C87" s="8">
        <f t="shared" ref="C87:C110" si="23">B87/11</f>
        <v>0</v>
      </c>
      <c r="D87" s="9">
        <f t="shared" ref="D87:D110" si="24">B87-C87</f>
        <v>0</v>
      </c>
      <c r="E87" s="65"/>
      <c r="F87" s="98"/>
      <c r="G87" s="78" t="s">
        <v>982</v>
      </c>
      <c r="H87" s="96">
        <f>B109</f>
        <v>0</v>
      </c>
      <c r="I87" s="84" t="s">
        <v>228</v>
      </c>
      <c r="J87" s="31">
        <f t="shared" ref="J87" si="25">H87</f>
        <v>0</v>
      </c>
      <c r="K87" s="32">
        <f t="shared" ref="K87" si="26">J87/11</f>
        <v>0</v>
      </c>
      <c r="L87" s="31">
        <f t="shared" ref="L87" si="27">J87-K87</f>
        <v>0</v>
      </c>
      <c r="M87" s="56"/>
      <c r="N87" s="57">
        <v>0</v>
      </c>
      <c r="O87" s="57">
        <f>L87</f>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8">
        <v>0</v>
      </c>
    </row>
    <row r="88" spans="1:47" s="3" customFormat="1" ht="14">
      <c r="A88" s="98" t="s">
        <v>145</v>
      </c>
      <c r="B88" s="117">
        <v>0</v>
      </c>
      <c r="C88" s="8">
        <f t="shared" si="23"/>
        <v>0</v>
      </c>
      <c r="D88" s="9">
        <f t="shared" si="24"/>
        <v>0</v>
      </c>
      <c r="E88" s="65"/>
      <c r="F88" s="98"/>
      <c r="G88" s="78" t="s">
        <v>219</v>
      </c>
      <c r="H88" s="119">
        <v>0</v>
      </c>
      <c r="I88" s="84" t="s">
        <v>228</v>
      </c>
      <c r="J88" s="31">
        <f>H88</f>
        <v>0</v>
      </c>
      <c r="K88" s="32">
        <f>J88/11</f>
        <v>0</v>
      </c>
      <c r="L88" s="31">
        <f>J88-K88</f>
        <v>0</v>
      </c>
      <c r="M88" s="56"/>
      <c r="N88" s="57">
        <f>L88</f>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57">
        <v>0</v>
      </c>
      <c r="AK88" s="57">
        <v>0</v>
      </c>
      <c r="AL88" s="57">
        <v>0</v>
      </c>
      <c r="AM88" s="57">
        <v>0</v>
      </c>
      <c r="AN88" s="57">
        <v>0</v>
      </c>
      <c r="AO88" s="57">
        <v>0</v>
      </c>
      <c r="AP88" s="57">
        <v>0</v>
      </c>
      <c r="AQ88" s="57">
        <v>0</v>
      </c>
      <c r="AR88" s="57">
        <v>0</v>
      </c>
      <c r="AS88" s="57">
        <v>0</v>
      </c>
      <c r="AT88" s="57">
        <v>0</v>
      </c>
      <c r="AU88" s="58">
        <v>0</v>
      </c>
    </row>
    <row r="89" spans="1:47" s="3" customFormat="1" ht="14">
      <c r="A89" s="98" t="s">
        <v>146</v>
      </c>
      <c r="B89" s="117">
        <v>0</v>
      </c>
      <c r="C89" s="8">
        <f t="shared" si="23"/>
        <v>0</v>
      </c>
      <c r="D89" s="9">
        <f t="shared" si="24"/>
        <v>0</v>
      </c>
      <c r="E89" s="65"/>
      <c r="F89" s="98"/>
      <c r="G89" s="78" t="s">
        <v>221</v>
      </c>
      <c r="H89" s="119">
        <v>0</v>
      </c>
      <c r="I89" s="84" t="s">
        <v>228</v>
      </c>
      <c r="J89" s="31">
        <f>H89</f>
        <v>0</v>
      </c>
      <c r="K89" s="32">
        <f>J89/11</f>
        <v>0</v>
      </c>
      <c r="L89" s="31">
        <f>J89-K89</f>
        <v>0</v>
      </c>
      <c r="M89" s="56"/>
      <c r="N89" s="57">
        <f>L89</f>
        <v>0</v>
      </c>
      <c r="O89" s="57">
        <v>0</v>
      </c>
      <c r="P89" s="57">
        <v>0</v>
      </c>
      <c r="Q89" s="57">
        <v>0</v>
      </c>
      <c r="R89" s="57">
        <v>0</v>
      </c>
      <c r="S89" s="57">
        <v>0</v>
      </c>
      <c r="T89" s="57">
        <v>0</v>
      </c>
      <c r="U89" s="57">
        <v>0</v>
      </c>
      <c r="V89" s="57">
        <v>0</v>
      </c>
      <c r="W89" s="57">
        <v>0</v>
      </c>
      <c r="X89" s="57">
        <v>0</v>
      </c>
      <c r="Y89" s="57">
        <v>0</v>
      </c>
      <c r="Z89" s="57">
        <v>0</v>
      </c>
      <c r="AA89" s="57">
        <v>0</v>
      </c>
      <c r="AB89" s="57">
        <v>0</v>
      </c>
      <c r="AC89" s="57">
        <v>0</v>
      </c>
      <c r="AD89" s="57">
        <v>0</v>
      </c>
      <c r="AE89" s="57">
        <v>0</v>
      </c>
      <c r="AF89" s="57">
        <v>0</v>
      </c>
      <c r="AG89" s="57">
        <v>0</v>
      </c>
      <c r="AH89" s="57">
        <v>0</v>
      </c>
      <c r="AI89" s="57">
        <v>0</v>
      </c>
      <c r="AJ89" s="57">
        <v>0</v>
      </c>
      <c r="AK89" s="57">
        <v>0</v>
      </c>
      <c r="AL89" s="57">
        <v>0</v>
      </c>
      <c r="AM89" s="57">
        <v>0</v>
      </c>
      <c r="AN89" s="57">
        <v>0</v>
      </c>
      <c r="AO89" s="57">
        <v>0</v>
      </c>
      <c r="AP89" s="57">
        <v>0</v>
      </c>
      <c r="AQ89" s="57">
        <v>0</v>
      </c>
      <c r="AR89" s="57">
        <v>0</v>
      </c>
      <c r="AS89" s="57">
        <v>0</v>
      </c>
      <c r="AT89" s="57">
        <v>0</v>
      </c>
      <c r="AU89" s="58">
        <v>0</v>
      </c>
    </row>
    <row r="90" spans="1:47" s="3" customFormat="1" ht="14">
      <c r="A90" s="98" t="s">
        <v>147</v>
      </c>
      <c r="B90" s="117">
        <v>0</v>
      </c>
      <c r="C90" s="8">
        <f t="shared" si="23"/>
        <v>0</v>
      </c>
      <c r="D90" s="9">
        <f t="shared" si="24"/>
        <v>0</v>
      </c>
      <c r="E90" s="65"/>
      <c r="F90" s="98"/>
      <c r="G90" s="78" t="s">
        <v>222</v>
      </c>
      <c r="H90" s="119">
        <v>0</v>
      </c>
      <c r="I90" s="84" t="s">
        <v>228</v>
      </c>
      <c r="J90" s="31">
        <f>H90</f>
        <v>0</v>
      </c>
      <c r="K90" s="32">
        <f>J90/11</f>
        <v>0</v>
      </c>
      <c r="L90" s="31">
        <f>J90-K90</f>
        <v>0</v>
      </c>
      <c r="M90" s="56"/>
      <c r="N90" s="57">
        <f>L90</f>
        <v>0</v>
      </c>
      <c r="O90" s="57">
        <v>0</v>
      </c>
      <c r="P90" s="57">
        <v>0</v>
      </c>
      <c r="Q90" s="57">
        <v>0</v>
      </c>
      <c r="R90" s="57">
        <v>0</v>
      </c>
      <c r="S90" s="57">
        <v>0</v>
      </c>
      <c r="T90" s="57">
        <v>0</v>
      </c>
      <c r="U90" s="57">
        <v>0</v>
      </c>
      <c r="V90" s="57">
        <v>0</v>
      </c>
      <c r="W90" s="57">
        <v>0</v>
      </c>
      <c r="X90" s="57">
        <v>0</v>
      </c>
      <c r="Y90" s="57">
        <v>0</v>
      </c>
      <c r="Z90" s="57">
        <v>0</v>
      </c>
      <c r="AA90" s="57">
        <v>0</v>
      </c>
      <c r="AB90" s="57">
        <v>0</v>
      </c>
      <c r="AC90" s="57">
        <v>0</v>
      </c>
      <c r="AD90" s="57">
        <v>0</v>
      </c>
      <c r="AE90" s="57">
        <v>0</v>
      </c>
      <c r="AF90" s="57">
        <v>0</v>
      </c>
      <c r="AG90" s="57">
        <v>0</v>
      </c>
      <c r="AH90" s="57">
        <v>0</v>
      </c>
      <c r="AI90" s="57">
        <v>0</v>
      </c>
      <c r="AJ90" s="57">
        <v>0</v>
      </c>
      <c r="AK90" s="57">
        <v>0</v>
      </c>
      <c r="AL90" s="57">
        <v>0</v>
      </c>
      <c r="AM90" s="57">
        <v>0</v>
      </c>
      <c r="AN90" s="57">
        <v>0</v>
      </c>
      <c r="AO90" s="57">
        <v>0</v>
      </c>
      <c r="AP90" s="57">
        <v>0</v>
      </c>
      <c r="AQ90" s="57">
        <v>0</v>
      </c>
      <c r="AR90" s="57">
        <v>0</v>
      </c>
      <c r="AS90" s="57">
        <v>0</v>
      </c>
      <c r="AT90" s="57">
        <v>0</v>
      </c>
      <c r="AU90" s="58">
        <v>0</v>
      </c>
    </row>
    <row r="91" spans="1:47" s="3" customFormat="1" ht="14">
      <c r="A91" s="98" t="s">
        <v>148</v>
      </c>
      <c r="B91" s="117">
        <v>0</v>
      </c>
      <c r="C91" s="8">
        <f t="shared" si="23"/>
        <v>0</v>
      </c>
      <c r="D91" s="9">
        <f t="shared" si="24"/>
        <v>0</v>
      </c>
      <c r="E91" s="65"/>
      <c r="F91" s="98"/>
      <c r="G91" s="78" t="s">
        <v>223</v>
      </c>
      <c r="H91" s="119">
        <v>0</v>
      </c>
      <c r="I91" s="84" t="s">
        <v>228</v>
      </c>
      <c r="J91" s="31">
        <f>H91</f>
        <v>0</v>
      </c>
      <c r="K91" s="32">
        <f>J91/11</f>
        <v>0</v>
      </c>
      <c r="L91" s="31">
        <f>J91-K91</f>
        <v>0</v>
      </c>
      <c r="M91" s="56"/>
      <c r="N91" s="57">
        <f>L91</f>
        <v>0</v>
      </c>
      <c r="O91" s="57">
        <v>0</v>
      </c>
      <c r="P91" s="57">
        <v>0</v>
      </c>
      <c r="Q91" s="57">
        <v>0</v>
      </c>
      <c r="R91" s="57">
        <v>0</v>
      </c>
      <c r="S91" s="57">
        <v>0</v>
      </c>
      <c r="T91" s="57">
        <v>0</v>
      </c>
      <c r="U91" s="57">
        <v>0</v>
      </c>
      <c r="V91" s="57">
        <v>0</v>
      </c>
      <c r="W91" s="57">
        <v>0</v>
      </c>
      <c r="X91" s="57">
        <v>0</v>
      </c>
      <c r="Y91" s="57">
        <v>0</v>
      </c>
      <c r="Z91" s="57">
        <v>0</v>
      </c>
      <c r="AA91" s="57">
        <v>0</v>
      </c>
      <c r="AB91" s="57">
        <v>0</v>
      </c>
      <c r="AC91" s="57">
        <v>0</v>
      </c>
      <c r="AD91" s="57">
        <v>0</v>
      </c>
      <c r="AE91" s="57">
        <v>0</v>
      </c>
      <c r="AF91" s="57">
        <v>0</v>
      </c>
      <c r="AG91" s="57">
        <v>0</v>
      </c>
      <c r="AH91" s="57">
        <v>0</v>
      </c>
      <c r="AI91" s="57">
        <v>0</v>
      </c>
      <c r="AJ91" s="57">
        <v>0</v>
      </c>
      <c r="AK91" s="57">
        <v>0</v>
      </c>
      <c r="AL91" s="57">
        <v>0</v>
      </c>
      <c r="AM91" s="57">
        <v>0</v>
      </c>
      <c r="AN91" s="57">
        <v>0</v>
      </c>
      <c r="AO91" s="57">
        <v>0</v>
      </c>
      <c r="AP91" s="57">
        <v>0</v>
      </c>
      <c r="AQ91" s="57">
        <v>0</v>
      </c>
      <c r="AR91" s="57">
        <v>0</v>
      </c>
      <c r="AS91" s="57">
        <v>0</v>
      </c>
      <c r="AT91" s="57">
        <v>0</v>
      </c>
      <c r="AU91" s="58">
        <v>0</v>
      </c>
    </row>
    <row r="92" spans="1:47" s="3" customFormat="1" ht="14">
      <c r="A92" s="98" t="s">
        <v>149</v>
      </c>
      <c r="B92" s="117">
        <v>0</v>
      </c>
      <c r="C92" s="8">
        <f t="shared" si="23"/>
        <v>0</v>
      </c>
      <c r="D92" s="9">
        <f t="shared" si="24"/>
        <v>0</v>
      </c>
      <c r="E92" s="65"/>
      <c r="F92" s="100"/>
      <c r="G92" s="101"/>
      <c r="H92" s="74"/>
      <c r="I92" s="102"/>
      <c r="J92" s="74"/>
      <c r="K92" s="79"/>
      <c r="L92" s="74"/>
      <c r="M92" s="74"/>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8"/>
    </row>
    <row r="93" spans="1:47" s="3" customFormat="1" ht="14">
      <c r="A93" s="98" t="s">
        <v>150</v>
      </c>
      <c r="B93" s="117">
        <v>0</v>
      </c>
      <c r="C93" s="8">
        <f t="shared" si="23"/>
        <v>0</v>
      </c>
      <c r="D93" s="9">
        <f t="shared" si="24"/>
        <v>0</v>
      </c>
      <c r="E93" s="65"/>
      <c r="F93" s="103"/>
      <c r="G93" s="104" t="s">
        <v>226</v>
      </c>
      <c r="H93" s="74"/>
      <c r="I93" s="102"/>
      <c r="J93" s="74"/>
      <c r="K93" s="79"/>
      <c r="L93" s="74"/>
      <c r="M93" s="74"/>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8"/>
    </row>
    <row r="94" spans="1:47" s="3" customFormat="1" ht="14">
      <c r="A94" s="98" t="s">
        <v>151</v>
      </c>
      <c r="B94" s="117">
        <v>0</v>
      </c>
      <c r="C94" s="8">
        <f t="shared" si="23"/>
        <v>0</v>
      </c>
      <c r="D94" s="9">
        <f t="shared" si="24"/>
        <v>0</v>
      </c>
      <c r="E94" s="65"/>
      <c r="F94" s="103"/>
      <c r="G94" s="101"/>
      <c r="H94" s="74"/>
      <c r="I94" s="102"/>
      <c r="J94" s="74"/>
      <c r="K94" s="79"/>
      <c r="L94" s="74"/>
      <c r="M94" s="74"/>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8"/>
    </row>
    <row r="95" spans="1:47" s="3" customFormat="1" ht="14">
      <c r="A95" s="98" t="s">
        <v>152</v>
      </c>
      <c r="B95" s="117">
        <v>0</v>
      </c>
      <c r="C95" s="8">
        <f t="shared" si="23"/>
        <v>0</v>
      </c>
      <c r="D95" s="9">
        <f t="shared" si="24"/>
        <v>0</v>
      </c>
      <c r="E95" s="65"/>
      <c r="F95" s="105" t="s">
        <v>7</v>
      </c>
      <c r="G95" s="106" t="s">
        <v>8</v>
      </c>
      <c r="H95" s="92" t="s">
        <v>227</v>
      </c>
      <c r="I95" s="106" t="s">
        <v>11</v>
      </c>
      <c r="J95" s="92" t="s">
        <v>17</v>
      </c>
      <c r="K95" s="93" t="s">
        <v>48</v>
      </c>
      <c r="L95" s="92" t="s">
        <v>18</v>
      </c>
      <c r="M95" s="56"/>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8"/>
    </row>
    <row r="96" spans="1:47" s="3" customFormat="1" ht="14">
      <c r="A96" s="98" t="s">
        <v>153</v>
      </c>
      <c r="B96" s="117">
        <v>0</v>
      </c>
      <c r="C96" s="8">
        <f t="shared" si="23"/>
        <v>0</v>
      </c>
      <c r="D96" s="9">
        <f t="shared" si="24"/>
        <v>0</v>
      </c>
      <c r="E96" s="65"/>
      <c r="F96" s="120"/>
      <c r="G96" s="121"/>
      <c r="H96" s="122">
        <v>0</v>
      </c>
      <c r="I96" s="123" t="s">
        <v>893</v>
      </c>
      <c r="J96" s="109" t="str">
        <f>IF(OR(I96="Motor Vehicle Expenses - Fuel",I96="Motor Vehicle Expenses - Insurance &amp; CTP",I96="Motor Vehicle Expenses - Servicing, Repairs &amp; Tyres",I96="Motor Vehicle Expenses - Cleaning",I96="Motor Vehicle Expenses - Rent, Hire &amp; Lease",I96="Motor Vehicle Expenses - Other",),H96*$N$3,IF(I96="Motor Vehicle Expenses - Registration",H96*$N$3,IF(I96="Mobile Phone - Mixed Use",H96*$N$4,IF(I96="Internet",H96*$N$5,IF(I96="Music Subscriptions",H96*$N$6,IF(I96="Choose Category...","Enter Category",H96))))))</f>
        <v>Enter Category</v>
      </c>
      <c r="K96" s="110" t="str">
        <f>IF(OR(I96="Motor Vehicle Expenses - Registration",I96="Licences, Permits, Vehicle Checks, Medicals etc (non-GST)",I96="Bank Fees",I96="Rider Amenities - Water (non-GST)",I96="Other Expenses (non-GST)",),0,IF(I96="Choose Category...","Enter Category",J96/11))</f>
        <v>Enter Category</v>
      </c>
      <c r="L96" s="109" t="str">
        <f>IF(I96="Choose Category...","Enter Category",J96-K96)</f>
        <v>Enter Category</v>
      </c>
      <c r="M96" s="56"/>
      <c r="N96" s="57">
        <v>0</v>
      </c>
      <c r="O96" s="57">
        <v>0</v>
      </c>
      <c r="P96" s="57">
        <v>0</v>
      </c>
      <c r="Q96" s="57">
        <v>0</v>
      </c>
      <c r="R96" s="57">
        <v>0</v>
      </c>
      <c r="S96" s="57">
        <v>0</v>
      </c>
      <c r="T96" s="57">
        <v>0</v>
      </c>
      <c r="U96" s="57">
        <f>IF(I96="Motor Vehicle Expenses - Fuel",L96,0)</f>
        <v>0</v>
      </c>
      <c r="V96" s="57">
        <f>IF(I96="Motor Vehicle Expenses - Registration",L96,0)</f>
        <v>0</v>
      </c>
      <c r="W96" s="57">
        <f>IF(I96="Motor Vehicle Expenses - Insurance &amp; CTP",L96,0)</f>
        <v>0</v>
      </c>
      <c r="X96" s="57">
        <f>IF(I96="Motor Vehicle Expenses - Servicing, Repairs &amp; Tyres",L96,0)</f>
        <v>0</v>
      </c>
      <c r="Y96" s="57">
        <f>IF(I96="Motor Vehicle Expenses - Rent, Hire &amp; Lease",L96,0)</f>
        <v>0</v>
      </c>
      <c r="Z96" s="57">
        <f>IF(I96="Motor Vehicle Expenses - Cleaning",L96,0)</f>
        <v>0</v>
      </c>
      <c r="AA96" s="57">
        <f>IF(I96="Motor Vehicle Expenses - Other",L96,0)</f>
        <v>0</v>
      </c>
      <c r="AB96" s="57">
        <f>IF(I96="Accountancy",L96,0)</f>
        <v>0</v>
      </c>
      <c r="AC96" s="57">
        <f>IF(I96="Bank Fees",L96,0)</f>
        <v>0</v>
      </c>
      <c r="AD96" s="57">
        <f>IF(I96="Computer Expenses",L96,0)</f>
        <v>0</v>
      </c>
      <c r="AE96" s="57">
        <f>IF(I96="Courses &amp; Training",L96,0)</f>
        <v>0</v>
      </c>
      <c r="AF96" s="57">
        <f>IF(I96="Equipment (dashcams, tools etc)",L96,0)</f>
        <v>0</v>
      </c>
      <c r="AG96" s="57">
        <f>IF(I96="Internet",L96,0)</f>
        <v>0</v>
      </c>
      <c r="AH96" s="57">
        <f>IF(I96="Licences, Permits, Vehicle Checks, Medicals etc (GST)",L96,0)</f>
        <v>0</v>
      </c>
      <c r="AI96" s="57">
        <f>IF(I96="Licences, Permits, Vehicle Checks, Medicals etc (non-GST)",L96,0)</f>
        <v>0</v>
      </c>
      <c r="AJ96" s="57">
        <f>IF(I96="Mobile Phone - Mixed Use",L96,0)</f>
        <v>0</v>
      </c>
      <c r="AK96" s="57">
        <f>IF(I96="Mobile Phone - 100% for Business",L96,0)</f>
        <v>0</v>
      </c>
      <c r="AL96" s="57">
        <f>IF(I96="Music Subscriptions",L96,0)</f>
        <v>0</v>
      </c>
      <c r="AM96" s="57">
        <f>IF(I96="Parking",L96,0)</f>
        <v>0</v>
      </c>
      <c r="AN96" s="57">
        <f>IF(I96="Rider Amenities - Water (non-GST)",L96,0)</f>
        <v>0</v>
      </c>
      <c r="AO96" s="57">
        <f>IF(I96="Rider Amenities - Mints, Tissues &amp; Other (GST)",L96,0)</f>
        <v>0</v>
      </c>
      <c r="AP96" s="57">
        <f>IF(I96="Sanitisation &amp; Hygiene",L96,0)</f>
        <v>0</v>
      </c>
      <c r="AQ96" s="57">
        <f>IF(I96="Stationery",L96,0)</f>
        <v>0</v>
      </c>
      <c r="AR96" s="57">
        <f>IF(I96="Sunglasses (only enter business portion)",L96,0)</f>
        <v>0</v>
      </c>
      <c r="AS96" s="57">
        <f>IF(I96="Tolls (See Instructions tab for how to enter)",L96,0)</f>
        <v>0</v>
      </c>
      <c r="AT96" s="57">
        <f>IF(I96="Other Expenses (GST)",L96,0)</f>
        <v>0</v>
      </c>
      <c r="AU96" s="58">
        <f>IF(I96="Other Expenses (non-GST)",L96,0)</f>
        <v>0</v>
      </c>
    </row>
    <row r="97" spans="1:47" s="3" customFormat="1" ht="14">
      <c r="A97" s="98" t="s">
        <v>154</v>
      </c>
      <c r="B97" s="117">
        <v>0</v>
      </c>
      <c r="C97" s="8">
        <f t="shared" si="23"/>
        <v>0</v>
      </c>
      <c r="D97" s="9">
        <f t="shared" si="24"/>
        <v>0</v>
      </c>
      <c r="E97" s="65"/>
      <c r="F97" s="124"/>
      <c r="G97" s="125"/>
      <c r="H97" s="122">
        <v>0</v>
      </c>
      <c r="I97" s="123" t="s">
        <v>893</v>
      </c>
      <c r="J97" s="109" t="str">
        <f>IF(OR(I97="Motor Vehicle Expenses - Fuel",I97="Motor Vehicle Expenses - Insurance &amp; CTP",I97="Motor Vehicle Expenses - Servicing, Repairs &amp; Tyres",I97="Motor Vehicle Expenses - Cleaning",I97="Motor Vehicle Expenses - Rent, Hire &amp; Lease",I97="Motor Vehicle Expenses - Other",),H97*$N$3,IF(I97="Motor Vehicle Expenses - Registration",H97*$N$3,IF(I97="Mobile Phone - Mixed Use",H97*$N$4,IF(I97="Internet",H97*$N$5,IF(I97="Music Subscriptions",H97*$N$6,IF(I97="Choose Category...","Enter Category",H97))))))</f>
        <v>Enter Category</v>
      </c>
      <c r="K97" s="110" t="str">
        <f>IF(OR(I97="Motor Vehicle Expenses - Registration",I97="Licences, Permits, Vehicle Checks, Medicals etc (non-GST)",I97="Bank Fees",I97="Rider Amenities - Water (non-GST)",I97="Other Expenses (non-GST)",),0,IF(I97="Choose Category...","Enter Category",J97/11))</f>
        <v>Enter Category</v>
      </c>
      <c r="L97" s="109" t="str">
        <f>IF(I97="Choose Category...","Enter Category",ROUND(J97-K97,2))</f>
        <v>Enter Category</v>
      </c>
      <c r="M97" s="56"/>
      <c r="N97" s="57">
        <v>0</v>
      </c>
      <c r="O97" s="57">
        <v>0</v>
      </c>
      <c r="P97" s="57">
        <v>0</v>
      </c>
      <c r="Q97" s="57">
        <v>0</v>
      </c>
      <c r="R97" s="57">
        <v>0</v>
      </c>
      <c r="S97" s="57">
        <v>0</v>
      </c>
      <c r="T97" s="57">
        <v>0</v>
      </c>
      <c r="U97" s="57">
        <f>IF(I97="Motor Vehicle Expenses - Fuel",L97,0)</f>
        <v>0</v>
      </c>
      <c r="V97" s="57">
        <f>IF(I97="Motor Vehicle Expenses - Registration",L97,0)</f>
        <v>0</v>
      </c>
      <c r="W97" s="57">
        <f>IF(I97="Motor Vehicle Expenses - Insurance &amp; CTP",L97,0)</f>
        <v>0</v>
      </c>
      <c r="X97" s="57">
        <f>IF(I97="Motor Vehicle Expenses - Servicing, Repairs &amp; Tyres",L97,0)</f>
        <v>0</v>
      </c>
      <c r="Y97" s="57">
        <f>IF(I97="Motor Vehicle Expenses - Rent, Hire &amp; Lease",L97,0)</f>
        <v>0</v>
      </c>
      <c r="Z97" s="57">
        <f>IF(I97="Motor Vehicle Expenses - Cleaning",L97,0)</f>
        <v>0</v>
      </c>
      <c r="AA97" s="57">
        <f>IF(I97="Motor Vehicle Expenses - Other",L97,0)</f>
        <v>0</v>
      </c>
      <c r="AB97" s="57">
        <f>IF(I97="Accountancy",L97,0)</f>
        <v>0</v>
      </c>
      <c r="AC97" s="57">
        <f>IF(I97="Bank Fees",L97,0)</f>
        <v>0</v>
      </c>
      <c r="AD97" s="57">
        <f>IF(I97="Computer Expenses",L97,0)</f>
        <v>0</v>
      </c>
      <c r="AE97" s="57">
        <f>IF(I97="Courses &amp; Training",L97,0)</f>
        <v>0</v>
      </c>
      <c r="AF97" s="57">
        <f>IF(I97="Equipment (dashcams, tools etc)",L97,0)</f>
        <v>0</v>
      </c>
      <c r="AG97" s="57">
        <f>IF(I97="Internet",L97,0)</f>
        <v>0</v>
      </c>
      <c r="AH97" s="57">
        <f>IF(I97="Licences, Permits, Vehicle Checks, Medicals etc (GST)",L97,0)</f>
        <v>0</v>
      </c>
      <c r="AI97" s="57">
        <f>IF(I97="Licences, Permits, Vehicle Checks, Medicals etc (non-GST)",L97,0)</f>
        <v>0</v>
      </c>
      <c r="AJ97" s="57">
        <f>IF(I97="Mobile Phone - Mixed Use",L97,0)</f>
        <v>0</v>
      </c>
      <c r="AK97" s="57">
        <f>IF(I97="Mobile Phone - 100% for Business",L97,0)</f>
        <v>0</v>
      </c>
      <c r="AL97" s="57">
        <f>IF(I97="Music Subscriptions",L97,0)</f>
        <v>0</v>
      </c>
      <c r="AM97" s="57">
        <f>IF(I97="Parking",L97,0)</f>
        <v>0</v>
      </c>
      <c r="AN97" s="57">
        <f>IF(I97="Rider Amenities - Water (non-GST)",L97,0)</f>
        <v>0</v>
      </c>
      <c r="AO97" s="57">
        <f>IF(I97="Rider Amenities - Mints, Tissues &amp; Other (GST)",L97,0)</f>
        <v>0</v>
      </c>
      <c r="AP97" s="57">
        <f>IF(I97="Sanitisation &amp; Hygiene",L97,0)</f>
        <v>0</v>
      </c>
      <c r="AQ97" s="57">
        <f>IF(I97="Stationery",L97,0)</f>
        <v>0</v>
      </c>
      <c r="AR97" s="57">
        <f>IF(I97="Sunglasses (only enter business portion)",L97,0)</f>
        <v>0</v>
      </c>
      <c r="AS97" s="57">
        <f>IF(I97="Tolls (See Instructions tab for how to enter)",L97,0)</f>
        <v>0</v>
      </c>
      <c r="AT97" s="57">
        <f>IF(I97="Other Expenses (GST)",L97,0)</f>
        <v>0</v>
      </c>
      <c r="AU97" s="58">
        <f>IF(I97="Other Expenses (non-GST)",L97,0)</f>
        <v>0</v>
      </c>
    </row>
    <row r="98" spans="1:47" s="3" customFormat="1" ht="14">
      <c r="A98" s="3" t="s">
        <v>981</v>
      </c>
      <c r="B98" s="117">
        <v>0</v>
      </c>
      <c r="C98" s="8">
        <f t="shared" si="23"/>
        <v>0</v>
      </c>
      <c r="D98" s="9">
        <f t="shared" si="24"/>
        <v>0</v>
      </c>
      <c r="E98" s="65"/>
      <c r="F98" s="124"/>
      <c r="G98" s="125"/>
      <c r="H98" s="122">
        <v>0</v>
      </c>
      <c r="I98" s="123" t="s">
        <v>893</v>
      </c>
      <c r="J98" s="109" t="str">
        <f t="shared" ref="J98:J124" si="28">IF(OR(I98="Motor Vehicle Expenses - Fuel",I98="Motor Vehicle Expenses - Insurance &amp; CTP",I98="Motor Vehicle Expenses - Servicing, Repairs &amp; Tyres",I98="Motor Vehicle Expenses - Cleaning",I98="Motor Vehicle Expenses - Rent, Hire &amp; Lease",I98="Motor Vehicle Expenses - Other",),H98*$N$3,IF(I98="Motor Vehicle Expenses - Registration",H98*$N$3,IF(I98="Mobile Phone - Mixed Use",H98*$N$4,IF(I98="Internet",H98*$N$5,IF(I98="Music Subscriptions",H98*$N$6,IF(I98="Choose Category...","Enter Category",H98))))))</f>
        <v>Enter Category</v>
      </c>
      <c r="K98" s="110" t="str">
        <f t="shared" ref="K98:K157" si="29">IF(OR(I98="Motor Vehicle Expenses - Registration",I98="Licences, Permits, Vehicle Checks, Medicals etc (non-GST)",I98="Bank Fees",I98="Rider Amenities - Water (non-GST)",I98="Other Expenses (non-GST)",),0,IF(I98="Choose Category...","Enter Category",J98/11))</f>
        <v>Enter Category</v>
      </c>
      <c r="L98" s="109" t="str">
        <f t="shared" ref="L98:L157" si="30">IF(I98="Choose Category...","Enter Category",ROUND(J98-K98,2))</f>
        <v>Enter Category</v>
      </c>
      <c r="M98" s="56"/>
      <c r="N98" s="57">
        <v>0</v>
      </c>
      <c r="O98" s="57">
        <v>0</v>
      </c>
      <c r="P98" s="57">
        <v>0</v>
      </c>
      <c r="Q98" s="57">
        <v>0</v>
      </c>
      <c r="R98" s="57">
        <v>0</v>
      </c>
      <c r="S98" s="57">
        <v>0</v>
      </c>
      <c r="T98" s="57">
        <v>0</v>
      </c>
      <c r="U98" s="57">
        <f t="shared" ref="U98:U157" si="31">IF(I98="Motor Vehicle Expenses - Fuel",L98,0)</f>
        <v>0</v>
      </c>
      <c r="V98" s="57">
        <f t="shared" ref="V98:V157" si="32">IF(I98="Motor Vehicle Expenses - Registration",L98,0)</f>
        <v>0</v>
      </c>
      <c r="W98" s="57">
        <f t="shared" ref="W98:W157" si="33">IF(I98="Motor Vehicle Expenses - Insurance &amp; CTP",L98,0)</f>
        <v>0</v>
      </c>
      <c r="X98" s="57">
        <f t="shared" ref="X98:X157" si="34">IF(I98="Motor Vehicle Expenses - Servicing, Repairs &amp; Tyres",L98,0)</f>
        <v>0</v>
      </c>
      <c r="Y98" s="57">
        <f t="shared" ref="Y98:Y157" si="35">IF(I98="Motor Vehicle Expenses - Rent, Hire &amp; Lease",L98,0)</f>
        <v>0</v>
      </c>
      <c r="Z98" s="57">
        <f t="shared" ref="Z98:Z157" si="36">IF(I98="Motor Vehicle Expenses - Cleaning",L98,0)</f>
        <v>0</v>
      </c>
      <c r="AA98" s="57">
        <f t="shared" ref="AA98:AA157" si="37">IF(I98="Motor Vehicle Expenses - Other",L98,0)</f>
        <v>0</v>
      </c>
      <c r="AB98" s="57">
        <f t="shared" ref="AB98:AB157" si="38">IF(I98="Accountancy",L98,0)</f>
        <v>0</v>
      </c>
      <c r="AC98" s="57">
        <f t="shared" ref="AC98:AC157" si="39">IF(I98="Bank Fees",L98,0)</f>
        <v>0</v>
      </c>
      <c r="AD98" s="57">
        <f t="shared" ref="AD98:AD157" si="40">IF(I98="Computer Expenses",L98,0)</f>
        <v>0</v>
      </c>
      <c r="AE98" s="57">
        <f t="shared" ref="AE98:AE157" si="41">IF(I98="Courses &amp; Training",L98,0)</f>
        <v>0</v>
      </c>
      <c r="AF98" s="57">
        <f t="shared" ref="AF98:AF157" si="42">IF(I98="Equipment (dashcams, tools etc)",L98,0)</f>
        <v>0</v>
      </c>
      <c r="AG98" s="57">
        <f t="shared" ref="AG98:AG157" si="43">IF(I98="Internet",L98,0)</f>
        <v>0</v>
      </c>
      <c r="AH98" s="57">
        <f t="shared" ref="AH98:AH157" si="44">IF(I98="Licences, Permits, Vehicle Checks, Medicals etc (GST)",L98,0)</f>
        <v>0</v>
      </c>
      <c r="AI98" s="57">
        <f t="shared" ref="AI98:AI157" si="45">IF(I98="Licences, Permits, Vehicle Checks, Medicals etc (non-GST)",L98,0)</f>
        <v>0</v>
      </c>
      <c r="AJ98" s="57">
        <f t="shared" ref="AJ98:AJ157" si="46">IF(I98="Mobile Phone - Mixed Use",L98,0)</f>
        <v>0</v>
      </c>
      <c r="AK98" s="57">
        <f t="shared" ref="AK98:AK157" si="47">IF(I98="Mobile Phone - 100% for Business",L98,0)</f>
        <v>0</v>
      </c>
      <c r="AL98" s="57">
        <f t="shared" ref="AL98:AL124" si="48">IF(I98="Music Subscriptions",L98,0)</f>
        <v>0</v>
      </c>
      <c r="AM98" s="57">
        <f t="shared" ref="AM98:AM124" si="49">IF(I98="Parking",L98,0)</f>
        <v>0</v>
      </c>
      <c r="AN98" s="57">
        <f t="shared" ref="AN98:AN124" si="50">IF(I98="Rider Amenities - Water (non-GST)",L98,0)</f>
        <v>0</v>
      </c>
      <c r="AO98" s="57">
        <f t="shared" ref="AO98:AO124" si="51">IF(I98="Rider Amenities - Mints, Tissues &amp; Other (GST)",L98,0)</f>
        <v>0</v>
      </c>
      <c r="AP98" s="57">
        <f t="shared" ref="AP98:AP124" si="52">IF(I98="Sanitisation &amp; Hygiene",L98,0)</f>
        <v>0</v>
      </c>
      <c r="AQ98" s="57">
        <f t="shared" ref="AQ98:AQ124" si="53">IF(I98="Stationery",L98,0)</f>
        <v>0</v>
      </c>
      <c r="AR98" s="57">
        <f t="shared" ref="AR98:AR124" si="54">IF(I98="Sunglasses (only enter business portion)",L98,0)</f>
        <v>0</v>
      </c>
      <c r="AS98" s="57">
        <f t="shared" ref="AS98:AS157" si="55">IF(I98="Tolls (See Instructions tab for how to enter)",L98,0)</f>
        <v>0</v>
      </c>
      <c r="AT98" s="57">
        <f t="shared" ref="AT98:AT124" si="56">IF(I98="Other Expenses (GST)",L98,0)</f>
        <v>0</v>
      </c>
      <c r="AU98" s="58">
        <f t="shared" ref="AU98:AU124" si="57">IF(I98="Other Expenses (non-GST)",L98,0)</f>
        <v>0</v>
      </c>
    </row>
    <row r="99" spans="1:47" s="3" customFormat="1" ht="14">
      <c r="A99" s="98" t="s">
        <v>155</v>
      </c>
      <c r="B99" s="117">
        <v>0</v>
      </c>
      <c r="C99" s="8">
        <f t="shared" si="23"/>
        <v>0</v>
      </c>
      <c r="D99" s="9">
        <f t="shared" si="24"/>
        <v>0</v>
      </c>
      <c r="E99" s="65"/>
      <c r="F99" s="124"/>
      <c r="G99" s="125"/>
      <c r="H99" s="122">
        <v>0</v>
      </c>
      <c r="I99" s="123" t="s">
        <v>893</v>
      </c>
      <c r="J99" s="109" t="str">
        <f t="shared" si="28"/>
        <v>Enter Category</v>
      </c>
      <c r="K99" s="110" t="str">
        <f t="shared" si="29"/>
        <v>Enter Category</v>
      </c>
      <c r="L99" s="109" t="str">
        <f t="shared" si="30"/>
        <v>Enter Category</v>
      </c>
      <c r="M99" s="56"/>
      <c r="N99" s="57">
        <v>0</v>
      </c>
      <c r="O99" s="57">
        <v>0</v>
      </c>
      <c r="P99" s="57">
        <v>0</v>
      </c>
      <c r="Q99" s="57">
        <v>0</v>
      </c>
      <c r="R99" s="57">
        <v>0</v>
      </c>
      <c r="S99" s="57">
        <v>0</v>
      </c>
      <c r="T99" s="57">
        <v>0</v>
      </c>
      <c r="U99" s="57">
        <f t="shared" si="31"/>
        <v>0</v>
      </c>
      <c r="V99" s="57">
        <f t="shared" si="32"/>
        <v>0</v>
      </c>
      <c r="W99" s="57">
        <f t="shared" si="33"/>
        <v>0</v>
      </c>
      <c r="X99" s="57">
        <f t="shared" si="34"/>
        <v>0</v>
      </c>
      <c r="Y99" s="57">
        <f t="shared" si="35"/>
        <v>0</v>
      </c>
      <c r="Z99" s="57">
        <f t="shared" si="36"/>
        <v>0</v>
      </c>
      <c r="AA99" s="57">
        <f t="shared" si="37"/>
        <v>0</v>
      </c>
      <c r="AB99" s="57">
        <f t="shared" si="38"/>
        <v>0</v>
      </c>
      <c r="AC99" s="57">
        <f t="shared" si="39"/>
        <v>0</v>
      </c>
      <c r="AD99" s="57">
        <f t="shared" si="40"/>
        <v>0</v>
      </c>
      <c r="AE99" s="57">
        <f t="shared" si="41"/>
        <v>0</v>
      </c>
      <c r="AF99" s="57">
        <f t="shared" si="42"/>
        <v>0</v>
      </c>
      <c r="AG99" s="57">
        <f t="shared" si="43"/>
        <v>0</v>
      </c>
      <c r="AH99" s="57">
        <f t="shared" si="44"/>
        <v>0</v>
      </c>
      <c r="AI99" s="57">
        <f t="shared" si="45"/>
        <v>0</v>
      </c>
      <c r="AJ99" s="57">
        <f t="shared" si="46"/>
        <v>0</v>
      </c>
      <c r="AK99" s="57">
        <f t="shared" si="47"/>
        <v>0</v>
      </c>
      <c r="AL99" s="57">
        <f t="shared" si="48"/>
        <v>0</v>
      </c>
      <c r="AM99" s="57">
        <f t="shared" si="49"/>
        <v>0</v>
      </c>
      <c r="AN99" s="57">
        <f t="shared" si="50"/>
        <v>0</v>
      </c>
      <c r="AO99" s="57">
        <f t="shared" si="51"/>
        <v>0</v>
      </c>
      <c r="AP99" s="57">
        <f t="shared" si="52"/>
        <v>0</v>
      </c>
      <c r="AQ99" s="57">
        <f t="shared" si="53"/>
        <v>0</v>
      </c>
      <c r="AR99" s="57">
        <f t="shared" si="54"/>
        <v>0</v>
      </c>
      <c r="AS99" s="57">
        <f t="shared" si="55"/>
        <v>0</v>
      </c>
      <c r="AT99" s="57">
        <f t="shared" si="56"/>
        <v>0</v>
      </c>
      <c r="AU99" s="58">
        <f t="shared" si="57"/>
        <v>0</v>
      </c>
    </row>
    <row r="100" spans="1:47" s="3" customFormat="1" ht="14">
      <c r="A100" s="98" t="s">
        <v>156</v>
      </c>
      <c r="B100" s="117">
        <v>0</v>
      </c>
      <c r="C100" s="8">
        <f t="shared" si="23"/>
        <v>0</v>
      </c>
      <c r="D100" s="9">
        <f t="shared" si="24"/>
        <v>0</v>
      </c>
      <c r="E100" s="65"/>
      <c r="F100" s="124"/>
      <c r="G100" s="125"/>
      <c r="H100" s="122">
        <v>0</v>
      </c>
      <c r="I100" s="123" t="s">
        <v>893</v>
      </c>
      <c r="J100" s="109" t="str">
        <f t="shared" si="28"/>
        <v>Enter Category</v>
      </c>
      <c r="K100" s="110" t="str">
        <f t="shared" si="29"/>
        <v>Enter Category</v>
      </c>
      <c r="L100" s="109" t="str">
        <f t="shared" si="30"/>
        <v>Enter Category</v>
      </c>
      <c r="M100" s="56"/>
      <c r="N100" s="57">
        <v>0</v>
      </c>
      <c r="O100" s="57">
        <v>0</v>
      </c>
      <c r="P100" s="57">
        <v>0</v>
      </c>
      <c r="Q100" s="57">
        <v>0</v>
      </c>
      <c r="R100" s="57">
        <v>0</v>
      </c>
      <c r="S100" s="57">
        <v>0</v>
      </c>
      <c r="T100" s="57">
        <v>0</v>
      </c>
      <c r="U100" s="57">
        <f t="shared" si="31"/>
        <v>0</v>
      </c>
      <c r="V100" s="57">
        <f t="shared" si="32"/>
        <v>0</v>
      </c>
      <c r="W100" s="57">
        <f t="shared" si="33"/>
        <v>0</v>
      </c>
      <c r="X100" s="57">
        <f t="shared" si="34"/>
        <v>0</v>
      </c>
      <c r="Y100" s="57">
        <f t="shared" si="35"/>
        <v>0</v>
      </c>
      <c r="Z100" s="57">
        <f t="shared" si="36"/>
        <v>0</v>
      </c>
      <c r="AA100" s="57">
        <f t="shared" si="37"/>
        <v>0</v>
      </c>
      <c r="AB100" s="57">
        <f t="shared" si="38"/>
        <v>0</v>
      </c>
      <c r="AC100" s="57">
        <f t="shared" si="39"/>
        <v>0</v>
      </c>
      <c r="AD100" s="57">
        <f t="shared" si="40"/>
        <v>0</v>
      </c>
      <c r="AE100" s="57">
        <f t="shared" si="41"/>
        <v>0</v>
      </c>
      <c r="AF100" s="57">
        <f t="shared" si="42"/>
        <v>0</v>
      </c>
      <c r="AG100" s="57">
        <f t="shared" si="43"/>
        <v>0</v>
      </c>
      <c r="AH100" s="57">
        <f t="shared" si="44"/>
        <v>0</v>
      </c>
      <c r="AI100" s="57">
        <f t="shared" si="45"/>
        <v>0</v>
      </c>
      <c r="AJ100" s="57">
        <f t="shared" si="46"/>
        <v>0</v>
      </c>
      <c r="AK100" s="57">
        <f t="shared" si="47"/>
        <v>0</v>
      </c>
      <c r="AL100" s="57">
        <f t="shared" si="48"/>
        <v>0</v>
      </c>
      <c r="AM100" s="57">
        <f t="shared" si="49"/>
        <v>0</v>
      </c>
      <c r="AN100" s="57">
        <f t="shared" si="50"/>
        <v>0</v>
      </c>
      <c r="AO100" s="57">
        <f t="shared" si="51"/>
        <v>0</v>
      </c>
      <c r="AP100" s="57">
        <f t="shared" si="52"/>
        <v>0</v>
      </c>
      <c r="AQ100" s="57">
        <f t="shared" si="53"/>
        <v>0</v>
      </c>
      <c r="AR100" s="57">
        <f t="shared" si="54"/>
        <v>0</v>
      </c>
      <c r="AS100" s="57">
        <f t="shared" si="55"/>
        <v>0</v>
      </c>
      <c r="AT100" s="57">
        <f t="shared" si="56"/>
        <v>0</v>
      </c>
      <c r="AU100" s="58">
        <f t="shared" si="57"/>
        <v>0</v>
      </c>
    </row>
    <row r="101" spans="1:47" s="3" customFormat="1" ht="14">
      <c r="A101" s="98" t="s">
        <v>157</v>
      </c>
      <c r="B101" s="117">
        <v>0</v>
      </c>
      <c r="C101" s="8">
        <f t="shared" si="23"/>
        <v>0</v>
      </c>
      <c r="D101" s="9">
        <f t="shared" si="24"/>
        <v>0</v>
      </c>
      <c r="E101" s="65"/>
      <c r="F101" s="124"/>
      <c r="G101" s="125"/>
      <c r="H101" s="122">
        <v>0</v>
      </c>
      <c r="I101" s="123" t="s">
        <v>893</v>
      </c>
      <c r="J101" s="109" t="str">
        <f t="shared" si="28"/>
        <v>Enter Category</v>
      </c>
      <c r="K101" s="110" t="str">
        <f t="shared" si="29"/>
        <v>Enter Category</v>
      </c>
      <c r="L101" s="109" t="str">
        <f t="shared" si="30"/>
        <v>Enter Category</v>
      </c>
      <c r="M101" s="56"/>
      <c r="N101" s="57">
        <v>0</v>
      </c>
      <c r="O101" s="57">
        <v>0</v>
      </c>
      <c r="P101" s="57">
        <v>0</v>
      </c>
      <c r="Q101" s="57">
        <v>0</v>
      </c>
      <c r="R101" s="57">
        <v>0</v>
      </c>
      <c r="S101" s="57">
        <v>0</v>
      </c>
      <c r="T101" s="57">
        <v>0</v>
      </c>
      <c r="U101" s="57">
        <f t="shared" si="31"/>
        <v>0</v>
      </c>
      <c r="V101" s="57">
        <f t="shared" si="32"/>
        <v>0</v>
      </c>
      <c r="W101" s="57">
        <f t="shared" si="33"/>
        <v>0</v>
      </c>
      <c r="X101" s="57">
        <f t="shared" si="34"/>
        <v>0</v>
      </c>
      <c r="Y101" s="57">
        <f t="shared" si="35"/>
        <v>0</v>
      </c>
      <c r="Z101" s="57">
        <f t="shared" si="36"/>
        <v>0</v>
      </c>
      <c r="AA101" s="57">
        <f t="shared" si="37"/>
        <v>0</v>
      </c>
      <c r="AB101" s="57">
        <f t="shared" si="38"/>
        <v>0</v>
      </c>
      <c r="AC101" s="57">
        <f t="shared" si="39"/>
        <v>0</v>
      </c>
      <c r="AD101" s="57">
        <f t="shared" si="40"/>
        <v>0</v>
      </c>
      <c r="AE101" s="57">
        <f t="shared" si="41"/>
        <v>0</v>
      </c>
      <c r="AF101" s="57">
        <f t="shared" si="42"/>
        <v>0</v>
      </c>
      <c r="AG101" s="57">
        <f t="shared" si="43"/>
        <v>0</v>
      </c>
      <c r="AH101" s="57">
        <f t="shared" si="44"/>
        <v>0</v>
      </c>
      <c r="AI101" s="57">
        <f t="shared" si="45"/>
        <v>0</v>
      </c>
      <c r="AJ101" s="57">
        <f t="shared" si="46"/>
        <v>0</v>
      </c>
      <c r="AK101" s="57">
        <f t="shared" si="47"/>
        <v>0</v>
      </c>
      <c r="AL101" s="57">
        <f t="shared" si="48"/>
        <v>0</v>
      </c>
      <c r="AM101" s="57">
        <f t="shared" si="49"/>
        <v>0</v>
      </c>
      <c r="AN101" s="57">
        <f t="shared" si="50"/>
        <v>0</v>
      </c>
      <c r="AO101" s="57">
        <f t="shared" si="51"/>
        <v>0</v>
      </c>
      <c r="AP101" s="57">
        <f t="shared" si="52"/>
        <v>0</v>
      </c>
      <c r="AQ101" s="57">
        <f t="shared" si="53"/>
        <v>0</v>
      </c>
      <c r="AR101" s="57">
        <f t="shared" si="54"/>
        <v>0</v>
      </c>
      <c r="AS101" s="57">
        <f t="shared" si="55"/>
        <v>0</v>
      </c>
      <c r="AT101" s="57">
        <f t="shared" si="56"/>
        <v>0</v>
      </c>
      <c r="AU101" s="58">
        <f t="shared" si="57"/>
        <v>0</v>
      </c>
    </row>
    <row r="102" spans="1:47" s="3" customFormat="1" ht="14">
      <c r="A102" s="98" t="s">
        <v>158</v>
      </c>
      <c r="B102" s="117">
        <v>0</v>
      </c>
      <c r="C102" s="8">
        <f t="shared" si="23"/>
        <v>0</v>
      </c>
      <c r="D102" s="9">
        <f t="shared" si="24"/>
        <v>0</v>
      </c>
      <c r="E102" s="65"/>
      <c r="F102" s="124"/>
      <c r="G102" s="125"/>
      <c r="H102" s="122">
        <v>0</v>
      </c>
      <c r="I102" s="123" t="s">
        <v>893</v>
      </c>
      <c r="J102" s="109" t="str">
        <f t="shared" si="28"/>
        <v>Enter Category</v>
      </c>
      <c r="K102" s="110" t="str">
        <f t="shared" si="29"/>
        <v>Enter Category</v>
      </c>
      <c r="L102" s="109" t="str">
        <f t="shared" si="30"/>
        <v>Enter Category</v>
      </c>
      <c r="M102" s="56"/>
      <c r="N102" s="57">
        <v>0</v>
      </c>
      <c r="O102" s="57">
        <v>0</v>
      </c>
      <c r="P102" s="57">
        <v>0</v>
      </c>
      <c r="Q102" s="57">
        <v>0</v>
      </c>
      <c r="R102" s="57">
        <v>0</v>
      </c>
      <c r="S102" s="57">
        <v>0</v>
      </c>
      <c r="T102" s="57">
        <v>0</v>
      </c>
      <c r="U102" s="57">
        <f t="shared" si="31"/>
        <v>0</v>
      </c>
      <c r="V102" s="57">
        <f t="shared" si="32"/>
        <v>0</v>
      </c>
      <c r="W102" s="57">
        <f t="shared" si="33"/>
        <v>0</v>
      </c>
      <c r="X102" s="57">
        <f t="shared" si="34"/>
        <v>0</v>
      </c>
      <c r="Y102" s="57">
        <f t="shared" si="35"/>
        <v>0</v>
      </c>
      <c r="Z102" s="57">
        <f t="shared" si="36"/>
        <v>0</v>
      </c>
      <c r="AA102" s="57">
        <f t="shared" si="37"/>
        <v>0</v>
      </c>
      <c r="AB102" s="57">
        <f t="shared" si="38"/>
        <v>0</v>
      </c>
      <c r="AC102" s="57">
        <f t="shared" si="39"/>
        <v>0</v>
      </c>
      <c r="AD102" s="57">
        <f t="shared" si="40"/>
        <v>0</v>
      </c>
      <c r="AE102" s="57">
        <f t="shared" si="41"/>
        <v>0</v>
      </c>
      <c r="AF102" s="57">
        <f t="shared" si="42"/>
        <v>0</v>
      </c>
      <c r="AG102" s="57">
        <f t="shared" si="43"/>
        <v>0</v>
      </c>
      <c r="AH102" s="57">
        <f t="shared" si="44"/>
        <v>0</v>
      </c>
      <c r="AI102" s="57">
        <f t="shared" si="45"/>
        <v>0</v>
      </c>
      <c r="AJ102" s="57">
        <f t="shared" si="46"/>
        <v>0</v>
      </c>
      <c r="AK102" s="57">
        <f t="shared" si="47"/>
        <v>0</v>
      </c>
      <c r="AL102" s="57">
        <f t="shared" si="48"/>
        <v>0</v>
      </c>
      <c r="AM102" s="57">
        <f t="shared" si="49"/>
        <v>0</v>
      </c>
      <c r="AN102" s="57">
        <f t="shared" si="50"/>
        <v>0</v>
      </c>
      <c r="AO102" s="57">
        <f t="shared" si="51"/>
        <v>0</v>
      </c>
      <c r="AP102" s="57">
        <f t="shared" si="52"/>
        <v>0</v>
      </c>
      <c r="AQ102" s="57">
        <f t="shared" si="53"/>
        <v>0</v>
      </c>
      <c r="AR102" s="57">
        <f t="shared" si="54"/>
        <v>0</v>
      </c>
      <c r="AS102" s="57">
        <f t="shared" si="55"/>
        <v>0</v>
      </c>
      <c r="AT102" s="57">
        <f t="shared" si="56"/>
        <v>0</v>
      </c>
      <c r="AU102" s="58">
        <f t="shared" si="57"/>
        <v>0</v>
      </c>
    </row>
    <row r="103" spans="1:47" s="3" customFormat="1" ht="14">
      <c r="A103" s="98" t="s">
        <v>159</v>
      </c>
      <c r="B103" s="117">
        <v>0</v>
      </c>
      <c r="C103" s="8">
        <f t="shared" si="23"/>
        <v>0</v>
      </c>
      <c r="D103" s="9">
        <f t="shared" si="24"/>
        <v>0</v>
      </c>
      <c r="E103" s="65"/>
      <c r="F103" s="124"/>
      <c r="G103" s="125"/>
      <c r="H103" s="122">
        <v>0</v>
      </c>
      <c r="I103" s="123" t="s">
        <v>893</v>
      </c>
      <c r="J103" s="109" t="str">
        <f t="shared" si="28"/>
        <v>Enter Category</v>
      </c>
      <c r="K103" s="110" t="str">
        <f t="shared" si="29"/>
        <v>Enter Category</v>
      </c>
      <c r="L103" s="109" t="str">
        <f t="shared" si="30"/>
        <v>Enter Category</v>
      </c>
      <c r="M103" s="56"/>
      <c r="N103" s="57">
        <v>0</v>
      </c>
      <c r="O103" s="57">
        <v>0</v>
      </c>
      <c r="P103" s="57">
        <v>0</v>
      </c>
      <c r="Q103" s="57">
        <v>0</v>
      </c>
      <c r="R103" s="57">
        <v>0</v>
      </c>
      <c r="S103" s="57">
        <v>0</v>
      </c>
      <c r="T103" s="57">
        <v>0</v>
      </c>
      <c r="U103" s="57">
        <f t="shared" si="31"/>
        <v>0</v>
      </c>
      <c r="V103" s="57">
        <f t="shared" si="32"/>
        <v>0</v>
      </c>
      <c r="W103" s="57">
        <f t="shared" si="33"/>
        <v>0</v>
      </c>
      <c r="X103" s="57">
        <f t="shared" si="34"/>
        <v>0</v>
      </c>
      <c r="Y103" s="57">
        <f t="shared" si="35"/>
        <v>0</v>
      </c>
      <c r="Z103" s="57">
        <f t="shared" si="36"/>
        <v>0</v>
      </c>
      <c r="AA103" s="57">
        <f t="shared" si="37"/>
        <v>0</v>
      </c>
      <c r="AB103" s="57">
        <f t="shared" si="38"/>
        <v>0</v>
      </c>
      <c r="AC103" s="57">
        <f t="shared" si="39"/>
        <v>0</v>
      </c>
      <c r="AD103" s="57">
        <f t="shared" si="40"/>
        <v>0</v>
      </c>
      <c r="AE103" s="57">
        <f t="shared" si="41"/>
        <v>0</v>
      </c>
      <c r="AF103" s="57">
        <f t="shared" si="42"/>
        <v>0</v>
      </c>
      <c r="AG103" s="57">
        <f t="shared" si="43"/>
        <v>0</v>
      </c>
      <c r="AH103" s="57">
        <f t="shared" si="44"/>
        <v>0</v>
      </c>
      <c r="AI103" s="57">
        <f t="shared" si="45"/>
        <v>0</v>
      </c>
      <c r="AJ103" s="57">
        <f t="shared" si="46"/>
        <v>0</v>
      </c>
      <c r="AK103" s="57">
        <f t="shared" si="47"/>
        <v>0</v>
      </c>
      <c r="AL103" s="57">
        <f t="shared" si="48"/>
        <v>0</v>
      </c>
      <c r="AM103" s="57">
        <f t="shared" si="49"/>
        <v>0</v>
      </c>
      <c r="AN103" s="57">
        <f t="shared" si="50"/>
        <v>0</v>
      </c>
      <c r="AO103" s="57">
        <f t="shared" si="51"/>
        <v>0</v>
      </c>
      <c r="AP103" s="57">
        <f t="shared" si="52"/>
        <v>0</v>
      </c>
      <c r="AQ103" s="57">
        <f t="shared" si="53"/>
        <v>0</v>
      </c>
      <c r="AR103" s="57">
        <f t="shared" si="54"/>
        <v>0</v>
      </c>
      <c r="AS103" s="57">
        <f t="shared" si="55"/>
        <v>0</v>
      </c>
      <c r="AT103" s="57">
        <f t="shared" si="56"/>
        <v>0</v>
      </c>
      <c r="AU103" s="58">
        <f t="shared" si="57"/>
        <v>0</v>
      </c>
    </row>
    <row r="104" spans="1:47" s="3" customFormat="1" ht="14">
      <c r="A104" s="98" t="s">
        <v>160</v>
      </c>
      <c r="B104" s="117">
        <v>0</v>
      </c>
      <c r="C104" s="8">
        <f t="shared" si="23"/>
        <v>0</v>
      </c>
      <c r="D104" s="9">
        <f t="shared" si="24"/>
        <v>0</v>
      </c>
      <c r="E104" s="65"/>
      <c r="F104" s="124"/>
      <c r="G104" s="125"/>
      <c r="H104" s="122">
        <v>0</v>
      </c>
      <c r="I104" s="123" t="s">
        <v>893</v>
      </c>
      <c r="J104" s="109" t="str">
        <f t="shared" si="28"/>
        <v>Enter Category</v>
      </c>
      <c r="K104" s="110" t="str">
        <f t="shared" si="29"/>
        <v>Enter Category</v>
      </c>
      <c r="L104" s="109" t="str">
        <f t="shared" si="30"/>
        <v>Enter Category</v>
      </c>
      <c r="M104" s="56"/>
      <c r="N104" s="57">
        <v>0</v>
      </c>
      <c r="O104" s="57">
        <v>0</v>
      </c>
      <c r="P104" s="57">
        <v>0</v>
      </c>
      <c r="Q104" s="57">
        <v>0</v>
      </c>
      <c r="R104" s="57">
        <v>0</v>
      </c>
      <c r="S104" s="57">
        <v>0</v>
      </c>
      <c r="T104" s="57">
        <v>0</v>
      </c>
      <c r="U104" s="57">
        <f t="shared" si="31"/>
        <v>0</v>
      </c>
      <c r="V104" s="57">
        <f t="shared" si="32"/>
        <v>0</v>
      </c>
      <c r="W104" s="57">
        <f t="shared" si="33"/>
        <v>0</v>
      </c>
      <c r="X104" s="57">
        <f t="shared" si="34"/>
        <v>0</v>
      </c>
      <c r="Y104" s="57">
        <f t="shared" si="35"/>
        <v>0</v>
      </c>
      <c r="Z104" s="57">
        <f t="shared" si="36"/>
        <v>0</v>
      </c>
      <c r="AA104" s="57">
        <f t="shared" si="37"/>
        <v>0</v>
      </c>
      <c r="AB104" s="57">
        <f t="shared" si="38"/>
        <v>0</v>
      </c>
      <c r="AC104" s="57">
        <f t="shared" si="39"/>
        <v>0</v>
      </c>
      <c r="AD104" s="57">
        <f t="shared" si="40"/>
        <v>0</v>
      </c>
      <c r="AE104" s="57">
        <f t="shared" si="41"/>
        <v>0</v>
      </c>
      <c r="AF104" s="57">
        <f t="shared" si="42"/>
        <v>0</v>
      </c>
      <c r="AG104" s="57">
        <f t="shared" si="43"/>
        <v>0</v>
      </c>
      <c r="AH104" s="57">
        <f t="shared" si="44"/>
        <v>0</v>
      </c>
      <c r="AI104" s="57">
        <f t="shared" si="45"/>
        <v>0</v>
      </c>
      <c r="AJ104" s="57">
        <f t="shared" si="46"/>
        <v>0</v>
      </c>
      <c r="AK104" s="57">
        <f t="shared" si="47"/>
        <v>0</v>
      </c>
      <c r="AL104" s="57">
        <f t="shared" si="48"/>
        <v>0</v>
      </c>
      <c r="AM104" s="57">
        <f t="shared" si="49"/>
        <v>0</v>
      </c>
      <c r="AN104" s="57">
        <f t="shared" si="50"/>
        <v>0</v>
      </c>
      <c r="AO104" s="57">
        <f t="shared" si="51"/>
        <v>0</v>
      </c>
      <c r="AP104" s="57">
        <f t="shared" si="52"/>
        <v>0</v>
      </c>
      <c r="AQ104" s="57">
        <f t="shared" si="53"/>
        <v>0</v>
      </c>
      <c r="AR104" s="57">
        <f t="shared" si="54"/>
        <v>0</v>
      </c>
      <c r="AS104" s="57">
        <f t="shared" si="55"/>
        <v>0</v>
      </c>
      <c r="AT104" s="57">
        <f t="shared" si="56"/>
        <v>0</v>
      </c>
      <c r="AU104" s="58">
        <f t="shared" si="57"/>
        <v>0</v>
      </c>
    </row>
    <row r="105" spans="1:47" s="3" customFormat="1" ht="14">
      <c r="A105" s="98" t="s">
        <v>161</v>
      </c>
      <c r="B105" s="117">
        <v>0</v>
      </c>
      <c r="C105" s="8">
        <f t="shared" si="23"/>
        <v>0</v>
      </c>
      <c r="D105" s="9">
        <f t="shared" si="24"/>
        <v>0</v>
      </c>
      <c r="E105" s="65"/>
      <c r="F105" s="124"/>
      <c r="G105" s="125"/>
      <c r="H105" s="122">
        <v>0</v>
      </c>
      <c r="I105" s="123" t="s">
        <v>893</v>
      </c>
      <c r="J105" s="109" t="str">
        <f t="shared" si="28"/>
        <v>Enter Category</v>
      </c>
      <c r="K105" s="110" t="str">
        <f t="shared" si="29"/>
        <v>Enter Category</v>
      </c>
      <c r="L105" s="109" t="str">
        <f t="shared" si="30"/>
        <v>Enter Category</v>
      </c>
      <c r="M105" s="56"/>
      <c r="N105" s="57">
        <v>0</v>
      </c>
      <c r="O105" s="57">
        <v>0</v>
      </c>
      <c r="P105" s="57">
        <v>0</v>
      </c>
      <c r="Q105" s="57">
        <v>0</v>
      </c>
      <c r="R105" s="57">
        <v>0</v>
      </c>
      <c r="S105" s="57">
        <v>0</v>
      </c>
      <c r="T105" s="57">
        <v>0</v>
      </c>
      <c r="U105" s="57">
        <f t="shared" si="31"/>
        <v>0</v>
      </c>
      <c r="V105" s="57">
        <f t="shared" si="32"/>
        <v>0</v>
      </c>
      <c r="W105" s="57">
        <f t="shared" si="33"/>
        <v>0</v>
      </c>
      <c r="X105" s="57">
        <f t="shared" si="34"/>
        <v>0</v>
      </c>
      <c r="Y105" s="57">
        <f t="shared" si="35"/>
        <v>0</v>
      </c>
      <c r="Z105" s="57">
        <f t="shared" si="36"/>
        <v>0</v>
      </c>
      <c r="AA105" s="57">
        <f t="shared" si="37"/>
        <v>0</v>
      </c>
      <c r="AB105" s="57">
        <f t="shared" si="38"/>
        <v>0</v>
      </c>
      <c r="AC105" s="57">
        <f t="shared" si="39"/>
        <v>0</v>
      </c>
      <c r="AD105" s="57">
        <f t="shared" si="40"/>
        <v>0</v>
      </c>
      <c r="AE105" s="57">
        <f t="shared" si="41"/>
        <v>0</v>
      </c>
      <c r="AF105" s="57">
        <f t="shared" si="42"/>
        <v>0</v>
      </c>
      <c r="AG105" s="57">
        <f t="shared" si="43"/>
        <v>0</v>
      </c>
      <c r="AH105" s="57">
        <f t="shared" si="44"/>
        <v>0</v>
      </c>
      <c r="AI105" s="57">
        <f t="shared" si="45"/>
        <v>0</v>
      </c>
      <c r="AJ105" s="57">
        <f t="shared" si="46"/>
        <v>0</v>
      </c>
      <c r="AK105" s="57">
        <f t="shared" si="47"/>
        <v>0</v>
      </c>
      <c r="AL105" s="57">
        <f t="shared" si="48"/>
        <v>0</v>
      </c>
      <c r="AM105" s="57">
        <f t="shared" si="49"/>
        <v>0</v>
      </c>
      <c r="AN105" s="57">
        <f t="shared" si="50"/>
        <v>0</v>
      </c>
      <c r="AO105" s="57">
        <f t="shared" si="51"/>
        <v>0</v>
      </c>
      <c r="AP105" s="57">
        <f t="shared" si="52"/>
        <v>0</v>
      </c>
      <c r="AQ105" s="57">
        <f t="shared" si="53"/>
        <v>0</v>
      </c>
      <c r="AR105" s="57">
        <f t="shared" si="54"/>
        <v>0</v>
      </c>
      <c r="AS105" s="57">
        <f t="shared" si="55"/>
        <v>0</v>
      </c>
      <c r="AT105" s="57">
        <f t="shared" si="56"/>
        <v>0</v>
      </c>
      <c r="AU105" s="58">
        <f t="shared" si="57"/>
        <v>0</v>
      </c>
    </row>
    <row r="106" spans="1:47" s="3" customFormat="1" ht="14">
      <c r="A106" s="98" t="s">
        <v>162</v>
      </c>
      <c r="B106" s="117">
        <v>0</v>
      </c>
      <c r="C106" s="8">
        <f t="shared" si="23"/>
        <v>0</v>
      </c>
      <c r="D106" s="9">
        <f t="shared" si="24"/>
        <v>0</v>
      </c>
      <c r="E106" s="65"/>
      <c r="F106" s="124"/>
      <c r="G106" s="125"/>
      <c r="H106" s="122">
        <v>0</v>
      </c>
      <c r="I106" s="123" t="s">
        <v>893</v>
      </c>
      <c r="J106" s="109" t="str">
        <f t="shared" si="28"/>
        <v>Enter Category</v>
      </c>
      <c r="K106" s="110" t="str">
        <f t="shared" si="29"/>
        <v>Enter Category</v>
      </c>
      <c r="L106" s="109" t="str">
        <f t="shared" si="30"/>
        <v>Enter Category</v>
      </c>
      <c r="M106" s="56"/>
      <c r="N106" s="57">
        <v>0</v>
      </c>
      <c r="O106" s="57">
        <v>0</v>
      </c>
      <c r="P106" s="57">
        <v>0</v>
      </c>
      <c r="Q106" s="57">
        <v>0</v>
      </c>
      <c r="R106" s="57">
        <v>0</v>
      </c>
      <c r="S106" s="57">
        <v>0</v>
      </c>
      <c r="T106" s="57">
        <v>0</v>
      </c>
      <c r="U106" s="57">
        <f t="shared" si="31"/>
        <v>0</v>
      </c>
      <c r="V106" s="57">
        <f t="shared" si="32"/>
        <v>0</v>
      </c>
      <c r="W106" s="57">
        <f t="shared" si="33"/>
        <v>0</v>
      </c>
      <c r="X106" s="57">
        <f t="shared" si="34"/>
        <v>0</v>
      </c>
      <c r="Y106" s="57">
        <f t="shared" si="35"/>
        <v>0</v>
      </c>
      <c r="Z106" s="57">
        <f t="shared" si="36"/>
        <v>0</v>
      </c>
      <c r="AA106" s="57">
        <f t="shared" si="37"/>
        <v>0</v>
      </c>
      <c r="AB106" s="57">
        <f t="shared" si="38"/>
        <v>0</v>
      </c>
      <c r="AC106" s="57">
        <f t="shared" si="39"/>
        <v>0</v>
      </c>
      <c r="AD106" s="57">
        <f t="shared" si="40"/>
        <v>0</v>
      </c>
      <c r="AE106" s="57">
        <f t="shared" si="41"/>
        <v>0</v>
      </c>
      <c r="AF106" s="57">
        <f t="shared" si="42"/>
        <v>0</v>
      </c>
      <c r="AG106" s="57">
        <f t="shared" si="43"/>
        <v>0</v>
      </c>
      <c r="AH106" s="57">
        <f t="shared" si="44"/>
        <v>0</v>
      </c>
      <c r="AI106" s="57">
        <f t="shared" si="45"/>
        <v>0</v>
      </c>
      <c r="AJ106" s="57">
        <f t="shared" si="46"/>
        <v>0</v>
      </c>
      <c r="AK106" s="57">
        <f t="shared" si="47"/>
        <v>0</v>
      </c>
      <c r="AL106" s="57">
        <f t="shared" si="48"/>
        <v>0</v>
      </c>
      <c r="AM106" s="57">
        <f t="shared" si="49"/>
        <v>0</v>
      </c>
      <c r="AN106" s="57">
        <f t="shared" si="50"/>
        <v>0</v>
      </c>
      <c r="AO106" s="57">
        <f t="shared" si="51"/>
        <v>0</v>
      </c>
      <c r="AP106" s="57">
        <f t="shared" si="52"/>
        <v>0</v>
      </c>
      <c r="AQ106" s="57">
        <f t="shared" si="53"/>
        <v>0</v>
      </c>
      <c r="AR106" s="57">
        <f t="shared" si="54"/>
        <v>0</v>
      </c>
      <c r="AS106" s="57">
        <f t="shared" si="55"/>
        <v>0</v>
      </c>
      <c r="AT106" s="57">
        <f t="shared" si="56"/>
        <v>0</v>
      </c>
      <c r="AU106" s="58">
        <f t="shared" si="57"/>
        <v>0</v>
      </c>
    </row>
    <row r="107" spans="1:47" s="3" customFormat="1" ht="14">
      <c r="A107" s="98" t="s">
        <v>163</v>
      </c>
      <c r="B107" s="117">
        <v>0</v>
      </c>
      <c r="C107" s="8">
        <f t="shared" si="23"/>
        <v>0</v>
      </c>
      <c r="D107" s="9">
        <f t="shared" si="24"/>
        <v>0</v>
      </c>
      <c r="E107" s="65"/>
      <c r="F107" s="124"/>
      <c r="G107" s="125"/>
      <c r="H107" s="122">
        <v>0</v>
      </c>
      <c r="I107" s="123" t="s">
        <v>893</v>
      </c>
      <c r="J107" s="109" t="str">
        <f t="shared" si="28"/>
        <v>Enter Category</v>
      </c>
      <c r="K107" s="110" t="str">
        <f t="shared" si="29"/>
        <v>Enter Category</v>
      </c>
      <c r="L107" s="109" t="str">
        <f t="shared" si="30"/>
        <v>Enter Category</v>
      </c>
      <c r="M107" s="56"/>
      <c r="N107" s="57">
        <v>0</v>
      </c>
      <c r="O107" s="57">
        <v>0</v>
      </c>
      <c r="P107" s="57">
        <v>0</v>
      </c>
      <c r="Q107" s="57">
        <v>0</v>
      </c>
      <c r="R107" s="57">
        <v>0</v>
      </c>
      <c r="S107" s="57">
        <v>0</v>
      </c>
      <c r="T107" s="57">
        <v>0</v>
      </c>
      <c r="U107" s="57">
        <f t="shared" si="31"/>
        <v>0</v>
      </c>
      <c r="V107" s="57">
        <f t="shared" si="32"/>
        <v>0</v>
      </c>
      <c r="W107" s="57">
        <f t="shared" si="33"/>
        <v>0</v>
      </c>
      <c r="X107" s="57">
        <f t="shared" si="34"/>
        <v>0</v>
      </c>
      <c r="Y107" s="57">
        <f t="shared" si="35"/>
        <v>0</v>
      </c>
      <c r="Z107" s="57">
        <f t="shared" si="36"/>
        <v>0</v>
      </c>
      <c r="AA107" s="57">
        <f t="shared" si="37"/>
        <v>0</v>
      </c>
      <c r="AB107" s="57">
        <f t="shared" si="38"/>
        <v>0</v>
      </c>
      <c r="AC107" s="57">
        <f t="shared" si="39"/>
        <v>0</v>
      </c>
      <c r="AD107" s="57">
        <f t="shared" si="40"/>
        <v>0</v>
      </c>
      <c r="AE107" s="57">
        <f t="shared" si="41"/>
        <v>0</v>
      </c>
      <c r="AF107" s="57">
        <f t="shared" si="42"/>
        <v>0</v>
      </c>
      <c r="AG107" s="57">
        <f t="shared" si="43"/>
        <v>0</v>
      </c>
      <c r="AH107" s="57">
        <f t="shared" si="44"/>
        <v>0</v>
      </c>
      <c r="AI107" s="57">
        <f t="shared" si="45"/>
        <v>0</v>
      </c>
      <c r="AJ107" s="57">
        <f t="shared" si="46"/>
        <v>0</v>
      </c>
      <c r="AK107" s="57">
        <f t="shared" si="47"/>
        <v>0</v>
      </c>
      <c r="AL107" s="57">
        <f t="shared" si="48"/>
        <v>0</v>
      </c>
      <c r="AM107" s="57">
        <f t="shared" si="49"/>
        <v>0</v>
      </c>
      <c r="AN107" s="57">
        <f t="shared" si="50"/>
        <v>0</v>
      </c>
      <c r="AO107" s="57">
        <f t="shared" si="51"/>
        <v>0</v>
      </c>
      <c r="AP107" s="57">
        <f t="shared" si="52"/>
        <v>0</v>
      </c>
      <c r="AQ107" s="57">
        <f t="shared" si="53"/>
        <v>0</v>
      </c>
      <c r="AR107" s="57">
        <f t="shared" si="54"/>
        <v>0</v>
      </c>
      <c r="AS107" s="57">
        <f t="shared" si="55"/>
        <v>0</v>
      </c>
      <c r="AT107" s="57">
        <f t="shared" si="56"/>
        <v>0</v>
      </c>
      <c r="AU107" s="58">
        <f t="shared" si="57"/>
        <v>0</v>
      </c>
    </row>
    <row r="108" spans="1:47" s="3" customFormat="1" ht="14">
      <c r="A108" s="98" t="s">
        <v>164</v>
      </c>
      <c r="B108" s="117">
        <v>0</v>
      </c>
      <c r="C108" s="8">
        <f t="shared" si="23"/>
        <v>0</v>
      </c>
      <c r="D108" s="9">
        <f t="shared" si="24"/>
        <v>0</v>
      </c>
      <c r="E108" s="65"/>
      <c r="F108" s="124"/>
      <c r="G108" s="125"/>
      <c r="H108" s="122">
        <v>0</v>
      </c>
      <c r="I108" s="123" t="s">
        <v>893</v>
      </c>
      <c r="J108" s="109" t="str">
        <f t="shared" si="28"/>
        <v>Enter Category</v>
      </c>
      <c r="K108" s="110" t="str">
        <f t="shared" si="29"/>
        <v>Enter Category</v>
      </c>
      <c r="L108" s="109" t="str">
        <f t="shared" si="30"/>
        <v>Enter Category</v>
      </c>
      <c r="M108" s="56"/>
      <c r="N108" s="57">
        <v>0</v>
      </c>
      <c r="O108" s="57">
        <v>0</v>
      </c>
      <c r="P108" s="57">
        <v>0</v>
      </c>
      <c r="Q108" s="57">
        <v>0</v>
      </c>
      <c r="R108" s="57">
        <v>0</v>
      </c>
      <c r="S108" s="57">
        <v>0</v>
      </c>
      <c r="T108" s="57">
        <v>0</v>
      </c>
      <c r="U108" s="57">
        <f t="shared" si="31"/>
        <v>0</v>
      </c>
      <c r="V108" s="57">
        <f t="shared" si="32"/>
        <v>0</v>
      </c>
      <c r="W108" s="57">
        <f t="shared" si="33"/>
        <v>0</v>
      </c>
      <c r="X108" s="57">
        <f t="shared" si="34"/>
        <v>0</v>
      </c>
      <c r="Y108" s="57">
        <f t="shared" si="35"/>
        <v>0</v>
      </c>
      <c r="Z108" s="57">
        <f t="shared" si="36"/>
        <v>0</v>
      </c>
      <c r="AA108" s="57">
        <f t="shared" si="37"/>
        <v>0</v>
      </c>
      <c r="AB108" s="57">
        <f t="shared" si="38"/>
        <v>0</v>
      </c>
      <c r="AC108" s="57">
        <f t="shared" si="39"/>
        <v>0</v>
      </c>
      <c r="AD108" s="57">
        <f t="shared" si="40"/>
        <v>0</v>
      </c>
      <c r="AE108" s="57">
        <f t="shared" si="41"/>
        <v>0</v>
      </c>
      <c r="AF108" s="57">
        <f t="shared" si="42"/>
        <v>0</v>
      </c>
      <c r="AG108" s="57">
        <f t="shared" si="43"/>
        <v>0</v>
      </c>
      <c r="AH108" s="57">
        <f t="shared" si="44"/>
        <v>0</v>
      </c>
      <c r="AI108" s="57">
        <f t="shared" si="45"/>
        <v>0</v>
      </c>
      <c r="AJ108" s="57">
        <f t="shared" si="46"/>
        <v>0</v>
      </c>
      <c r="AK108" s="57">
        <f t="shared" si="47"/>
        <v>0</v>
      </c>
      <c r="AL108" s="57">
        <f t="shared" si="48"/>
        <v>0</v>
      </c>
      <c r="AM108" s="57">
        <f t="shared" si="49"/>
        <v>0</v>
      </c>
      <c r="AN108" s="57">
        <f t="shared" si="50"/>
        <v>0</v>
      </c>
      <c r="AO108" s="57">
        <f t="shared" si="51"/>
        <v>0</v>
      </c>
      <c r="AP108" s="57">
        <f t="shared" si="52"/>
        <v>0</v>
      </c>
      <c r="AQ108" s="57">
        <f t="shared" si="53"/>
        <v>0</v>
      </c>
      <c r="AR108" s="57">
        <f t="shared" si="54"/>
        <v>0</v>
      </c>
      <c r="AS108" s="57">
        <f t="shared" si="55"/>
        <v>0</v>
      </c>
      <c r="AT108" s="57">
        <f t="shared" si="56"/>
        <v>0</v>
      </c>
      <c r="AU108" s="58">
        <f t="shared" si="57"/>
        <v>0</v>
      </c>
    </row>
    <row r="109" spans="1:47" s="3" customFormat="1" ht="14">
      <c r="A109" s="3" t="s">
        <v>982</v>
      </c>
      <c r="B109" s="117">
        <v>0</v>
      </c>
      <c r="C109" s="8">
        <f t="shared" si="23"/>
        <v>0</v>
      </c>
      <c r="D109" s="9">
        <f t="shared" si="24"/>
        <v>0</v>
      </c>
      <c r="E109" s="65"/>
      <c r="F109" s="124"/>
      <c r="G109" s="125"/>
      <c r="H109" s="122">
        <v>0</v>
      </c>
      <c r="I109" s="123" t="s">
        <v>893</v>
      </c>
      <c r="J109" s="109" t="str">
        <f t="shared" si="28"/>
        <v>Enter Category</v>
      </c>
      <c r="K109" s="110" t="str">
        <f t="shared" si="29"/>
        <v>Enter Category</v>
      </c>
      <c r="L109" s="109" t="str">
        <f t="shared" si="30"/>
        <v>Enter Category</v>
      </c>
      <c r="M109" s="56"/>
      <c r="N109" s="57">
        <v>0</v>
      </c>
      <c r="O109" s="57">
        <v>0</v>
      </c>
      <c r="P109" s="57">
        <v>0</v>
      </c>
      <c r="Q109" s="57">
        <v>0</v>
      </c>
      <c r="R109" s="57">
        <v>0</v>
      </c>
      <c r="S109" s="57">
        <v>0</v>
      </c>
      <c r="T109" s="57">
        <v>0</v>
      </c>
      <c r="U109" s="57">
        <f t="shared" si="31"/>
        <v>0</v>
      </c>
      <c r="V109" s="57">
        <f t="shared" si="32"/>
        <v>0</v>
      </c>
      <c r="W109" s="57">
        <f t="shared" si="33"/>
        <v>0</v>
      </c>
      <c r="X109" s="57">
        <f t="shared" si="34"/>
        <v>0</v>
      </c>
      <c r="Y109" s="57">
        <f t="shared" si="35"/>
        <v>0</v>
      </c>
      <c r="Z109" s="57">
        <f t="shared" si="36"/>
        <v>0</v>
      </c>
      <c r="AA109" s="57">
        <f t="shared" si="37"/>
        <v>0</v>
      </c>
      <c r="AB109" s="57">
        <f t="shared" si="38"/>
        <v>0</v>
      </c>
      <c r="AC109" s="57">
        <f t="shared" si="39"/>
        <v>0</v>
      </c>
      <c r="AD109" s="57">
        <f t="shared" si="40"/>
        <v>0</v>
      </c>
      <c r="AE109" s="57">
        <f t="shared" si="41"/>
        <v>0</v>
      </c>
      <c r="AF109" s="57">
        <f t="shared" si="42"/>
        <v>0</v>
      </c>
      <c r="AG109" s="57">
        <f t="shared" si="43"/>
        <v>0</v>
      </c>
      <c r="AH109" s="57">
        <f t="shared" si="44"/>
        <v>0</v>
      </c>
      <c r="AI109" s="57">
        <f t="shared" si="45"/>
        <v>0</v>
      </c>
      <c r="AJ109" s="57">
        <f t="shared" si="46"/>
        <v>0</v>
      </c>
      <c r="AK109" s="57">
        <f t="shared" si="47"/>
        <v>0</v>
      </c>
      <c r="AL109" s="57">
        <f t="shared" si="48"/>
        <v>0</v>
      </c>
      <c r="AM109" s="57">
        <f t="shared" si="49"/>
        <v>0</v>
      </c>
      <c r="AN109" s="57">
        <f t="shared" si="50"/>
        <v>0</v>
      </c>
      <c r="AO109" s="57">
        <f t="shared" si="51"/>
        <v>0</v>
      </c>
      <c r="AP109" s="57">
        <f t="shared" si="52"/>
        <v>0</v>
      </c>
      <c r="AQ109" s="57">
        <f t="shared" si="53"/>
        <v>0</v>
      </c>
      <c r="AR109" s="57">
        <f t="shared" si="54"/>
        <v>0</v>
      </c>
      <c r="AS109" s="57">
        <f t="shared" si="55"/>
        <v>0</v>
      </c>
      <c r="AT109" s="57">
        <f t="shared" si="56"/>
        <v>0</v>
      </c>
      <c r="AU109" s="58">
        <f t="shared" si="57"/>
        <v>0</v>
      </c>
    </row>
    <row r="110" spans="1:47" s="3" customFormat="1" ht="14">
      <c r="A110" s="98" t="s">
        <v>165</v>
      </c>
      <c r="B110" s="117">
        <v>0</v>
      </c>
      <c r="C110" s="8">
        <f t="shared" si="23"/>
        <v>0</v>
      </c>
      <c r="D110" s="9">
        <f t="shared" si="24"/>
        <v>0</v>
      </c>
      <c r="E110" s="65"/>
      <c r="F110" s="124"/>
      <c r="G110" s="125"/>
      <c r="H110" s="122">
        <v>0</v>
      </c>
      <c r="I110" s="123" t="s">
        <v>893</v>
      </c>
      <c r="J110" s="109" t="str">
        <f t="shared" si="28"/>
        <v>Enter Category</v>
      </c>
      <c r="K110" s="110" t="str">
        <f t="shared" si="29"/>
        <v>Enter Category</v>
      </c>
      <c r="L110" s="109" t="str">
        <f t="shared" si="30"/>
        <v>Enter Category</v>
      </c>
      <c r="M110" s="56"/>
      <c r="N110" s="57">
        <v>0</v>
      </c>
      <c r="O110" s="57">
        <v>0</v>
      </c>
      <c r="P110" s="57">
        <v>0</v>
      </c>
      <c r="Q110" s="57">
        <v>0</v>
      </c>
      <c r="R110" s="57">
        <v>0</v>
      </c>
      <c r="S110" s="57">
        <v>0</v>
      </c>
      <c r="T110" s="57">
        <v>0</v>
      </c>
      <c r="U110" s="57">
        <f t="shared" si="31"/>
        <v>0</v>
      </c>
      <c r="V110" s="57">
        <f t="shared" si="32"/>
        <v>0</v>
      </c>
      <c r="W110" s="57">
        <f t="shared" si="33"/>
        <v>0</v>
      </c>
      <c r="X110" s="57">
        <f t="shared" si="34"/>
        <v>0</v>
      </c>
      <c r="Y110" s="57">
        <f t="shared" si="35"/>
        <v>0</v>
      </c>
      <c r="Z110" s="57">
        <f t="shared" si="36"/>
        <v>0</v>
      </c>
      <c r="AA110" s="57">
        <f t="shared" si="37"/>
        <v>0</v>
      </c>
      <c r="AB110" s="57">
        <f t="shared" si="38"/>
        <v>0</v>
      </c>
      <c r="AC110" s="57">
        <f t="shared" si="39"/>
        <v>0</v>
      </c>
      <c r="AD110" s="57">
        <f t="shared" si="40"/>
        <v>0</v>
      </c>
      <c r="AE110" s="57">
        <f t="shared" si="41"/>
        <v>0</v>
      </c>
      <c r="AF110" s="57">
        <f t="shared" si="42"/>
        <v>0</v>
      </c>
      <c r="AG110" s="57">
        <f t="shared" si="43"/>
        <v>0</v>
      </c>
      <c r="AH110" s="57">
        <f t="shared" si="44"/>
        <v>0</v>
      </c>
      <c r="AI110" s="57">
        <f t="shared" si="45"/>
        <v>0</v>
      </c>
      <c r="AJ110" s="57">
        <f t="shared" si="46"/>
        <v>0</v>
      </c>
      <c r="AK110" s="57">
        <f t="shared" si="47"/>
        <v>0</v>
      </c>
      <c r="AL110" s="57">
        <f t="shared" si="48"/>
        <v>0</v>
      </c>
      <c r="AM110" s="57">
        <f t="shared" si="49"/>
        <v>0</v>
      </c>
      <c r="AN110" s="57">
        <f t="shared" si="50"/>
        <v>0</v>
      </c>
      <c r="AO110" s="57">
        <f t="shared" si="51"/>
        <v>0</v>
      </c>
      <c r="AP110" s="57">
        <f t="shared" si="52"/>
        <v>0</v>
      </c>
      <c r="AQ110" s="57">
        <f t="shared" si="53"/>
        <v>0</v>
      </c>
      <c r="AR110" s="57">
        <f t="shared" si="54"/>
        <v>0</v>
      </c>
      <c r="AS110" s="57">
        <f t="shared" si="55"/>
        <v>0</v>
      </c>
      <c r="AT110" s="57">
        <f t="shared" si="56"/>
        <v>0</v>
      </c>
      <c r="AU110" s="58">
        <f t="shared" si="57"/>
        <v>0</v>
      </c>
    </row>
    <row r="111" spans="1:47" s="3" customFormat="1" ht="14">
      <c r="A111" s="98" t="s">
        <v>166</v>
      </c>
      <c r="B111" s="117">
        <v>0</v>
      </c>
      <c r="C111" s="8">
        <f t="shared" ref="C111:C118" si="58">B111/11</f>
        <v>0</v>
      </c>
      <c r="D111" s="9">
        <f t="shared" ref="D111:D118" si="59">B111-C111</f>
        <v>0</v>
      </c>
      <c r="E111" s="65"/>
      <c r="F111" s="124"/>
      <c r="G111" s="125"/>
      <c r="H111" s="122">
        <v>0</v>
      </c>
      <c r="I111" s="123" t="s">
        <v>893</v>
      </c>
      <c r="J111" s="109" t="str">
        <f t="shared" si="28"/>
        <v>Enter Category</v>
      </c>
      <c r="K111" s="110" t="str">
        <f t="shared" si="29"/>
        <v>Enter Category</v>
      </c>
      <c r="L111" s="109" t="str">
        <f t="shared" si="30"/>
        <v>Enter Category</v>
      </c>
      <c r="M111" s="56"/>
      <c r="N111" s="57">
        <v>0</v>
      </c>
      <c r="O111" s="57">
        <v>0</v>
      </c>
      <c r="P111" s="57">
        <v>0</v>
      </c>
      <c r="Q111" s="57">
        <v>0</v>
      </c>
      <c r="R111" s="57">
        <v>0</v>
      </c>
      <c r="S111" s="57">
        <v>0</v>
      </c>
      <c r="T111" s="57">
        <v>0</v>
      </c>
      <c r="U111" s="57">
        <f t="shared" si="31"/>
        <v>0</v>
      </c>
      <c r="V111" s="57">
        <f t="shared" si="32"/>
        <v>0</v>
      </c>
      <c r="W111" s="57">
        <f t="shared" si="33"/>
        <v>0</v>
      </c>
      <c r="X111" s="57">
        <f t="shared" si="34"/>
        <v>0</v>
      </c>
      <c r="Y111" s="57">
        <f t="shared" si="35"/>
        <v>0</v>
      </c>
      <c r="Z111" s="57">
        <f t="shared" si="36"/>
        <v>0</v>
      </c>
      <c r="AA111" s="57">
        <f t="shared" si="37"/>
        <v>0</v>
      </c>
      <c r="AB111" s="57">
        <f t="shared" si="38"/>
        <v>0</v>
      </c>
      <c r="AC111" s="57">
        <f t="shared" si="39"/>
        <v>0</v>
      </c>
      <c r="AD111" s="57">
        <f t="shared" si="40"/>
        <v>0</v>
      </c>
      <c r="AE111" s="57">
        <f t="shared" si="41"/>
        <v>0</v>
      </c>
      <c r="AF111" s="57">
        <f t="shared" si="42"/>
        <v>0</v>
      </c>
      <c r="AG111" s="57">
        <f t="shared" si="43"/>
        <v>0</v>
      </c>
      <c r="AH111" s="57">
        <f t="shared" si="44"/>
        <v>0</v>
      </c>
      <c r="AI111" s="57">
        <f t="shared" si="45"/>
        <v>0</v>
      </c>
      <c r="AJ111" s="57">
        <f t="shared" si="46"/>
        <v>0</v>
      </c>
      <c r="AK111" s="57">
        <f t="shared" si="47"/>
        <v>0</v>
      </c>
      <c r="AL111" s="57">
        <f t="shared" si="48"/>
        <v>0</v>
      </c>
      <c r="AM111" s="57">
        <f t="shared" si="49"/>
        <v>0</v>
      </c>
      <c r="AN111" s="57">
        <f t="shared" si="50"/>
        <v>0</v>
      </c>
      <c r="AO111" s="57">
        <f t="shared" si="51"/>
        <v>0</v>
      </c>
      <c r="AP111" s="57">
        <f t="shared" si="52"/>
        <v>0</v>
      </c>
      <c r="AQ111" s="57">
        <f t="shared" si="53"/>
        <v>0</v>
      </c>
      <c r="AR111" s="57">
        <f t="shared" si="54"/>
        <v>0</v>
      </c>
      <c r="AS111" s="57">
        <f t="shared" si="55"/>
        <v>0</v>
      </c>
      <c r="AT111" s="57">
        <f t="shared" si="56"/>
        <v>0</v>
      </c>
      <c r="AU111" s="58">
        <f t="shared" si="57"/>
        <v>0</v>
      </c>
    </row>
    <row r="112" spans="1:47" s="3" customFormat="1" ht="14">
      <c r="A112" s="98" t="s">
        <v>167</v>
      </c>
      <c r="B112" s="117">
        <v>0</v>
      </c>
      <c r="C112" s="8">
        <f t="shared" si="58"/>
        <v>0</v>
      </c>
      <c r="D112" s="9">
        <f t="shared" si="59"/>
        <v>0</v>
      </c>
      <c r="E112" s="65"/>
      <c r="F112" s="124"/>
      <c r="G112" s="125"/>
      <c r="H112" s="122">
        <v>0</v>
      </c>
      <c r="I112" s="123" t="s">
        <v>893</v>
      </c>
      <c r="J112" s="109" t="str">
        <f t="shared" si="28"/>
        <v>Enter Category</v>
      </c>
      <c r="K112" s="110" t="str">
        <f t="shared" si="29"/>
        <v>Enter Category</v>
      </c>
      <c r="L112" s="109" t="str">
        <f t="shared" si="30"/>
        <v>Enter Category</v>
      </c>
      <c r="M112" s="56"/>
      <c r="N112" s="57">
        <v>0</v>
      </c>
      <c r="O112" s="57">
        <v>0</v>
      </c>
      <c r="P112" s="57">
        <v>0</v>
      </c>
      <c r="Q112" s="57">
        <v>0</v>
      </c>
      <c r="R112" s="57">
        <v>0</v>
      </c>
      <c r="S112" s="57">
        <v>0</v>
      </c>
      <c r="T112" s="57">
        <v>0</v>
      </c>
      <c r="U112" s="57">
        <f t="shared" si="31"/>
        <v>0</v>
      </c>
      <c r="V112" s="57">
        <f t="shared" si="32"/>
        <v>0</v>
      </c>
      <c r="W112" s="57">
        <f t="shared" si="33"/>
        <v>0</v>
      </c>
      <c r="X112" s="57">
        <f t="shared" si="34"/>
        <v>0</v>
      </c>
      <c r="Y112" s="57">
        <f t="shared" si="35"/>
        <v>0</v>
      </c>
      <c r="Z112" s="57">
        <f t="shared" si="36"/>
        <v>0</v>
      </c>
      <c r="AA112" s="57">
        <f t="shared" si="37"/>
        <v>0</v>
      </c>
      <c r="AB112" s="57">
        <f t="shared" si="38"/>
        <v>0</v>
      </c>
      <c r="AC112" s="57">
        <f t="shared" si="39"/>
        <v>0</v>
      </c>
      <c r="AD112" s="57">
        <f t="shared" si="40"/>
        <v>0</v>
      </c>
      <c r="AE112" s="57">
        <f t="shared" si="41"/>
        <v>0</v>
      </c>
      <c r="AF112" s="57">
        <f t="shared" si="42"/>
        <v>0</v>
      </c>
      <c r="AG112" s="57">
        <f t="shared" si="43"/>
        <v>0</v>
      </c>
      <c r="AH112" s="57">
        <f t="shared" si="44"/>
        <v>0</v>
      </c>
      <c r="AI112" s="57">
        <f t="shared" si="45"/>
        <v>0</v>
      </c>
      <c r="AJ112" s="57">
        <f t="shared" si="46"/>
        <v>0</v>
      </c>
      <c r="AK112" s="57">
        <f t="shared" si="47"/>
        <v>0</v>
      </c>
      <c r="AL112" s="57">
        <f t="shared" si="48"/>
        <v>0</v>
      </c>
      <c r="AM112" s="57">
        <f t="shared" si="49"/>
        <v>0</v>
      </c>
      <c r="AN112" s="57">
        <f t="shared" si="50"/>
        <v>0</v>
      </c>
      <c r="AO112" s="57">
        <f t="shared" si="51"/>
        <v>0</v>
      </c>
      <c r="AP112" s="57">
        <f t="shared" si="52"/>
        <v>0</v>
      </c>
      <c r="AQ112" s="57">
        <f t="shared" si="53"/>
        <v>0</v>
      </c>
      <c r="AR112" s="57">
        <f t="shared" si="54"/>
        <v>0</v>
      </c>
      <c r="AS112" s="57">
        <f t="shared" si="55"/>
        <v>0</v>
      </c>
      <c r="AT112" s="57">
        <f t="shared" si="56"/>
        <v>0</v>
      </c>
      <c r="AU112" s="58">
        <f t="shared" si="57"/>
        <v>0</v>
      </c>
    </row>
    <row r="113" spans="1:47" s="3" customFormat="1" ht="14">
      <c r="A113" s="98" t="s">
        <v>168</v>
      </c>
      <c r="B113" s="117">
        <v>0</v>
      </c>
      <c r="C113" s="8">
        <f t="shared" si="58"/>
        <v>0</v>
      </c>
      <c r="D113" s="9">
        <f t="shared" si="59"/>
        <v>0</v>
      </c>
      <c r="E113" s="65"/>
      <c r="F113" s="124"/>
      <c r="G113" s="125"/>
      <c r="H113" s="122">
        <v>0</v>
      </c>
      <c r="I113" s="123" t="s">
        <v>893</v>
      </c>
      <c r="J113" s="109" t="str">
        <f t="shared" si="28"/>
        <v>Enter Category</v>
      </c>
      <c r="K113" s="110" t="str">
        <f t="shared" si="29"/>
        <v>Enter Category</v>
      </c>
      <c r="L113" s="109" t="str">
        <f t="shared" si="30"/>
        <v>Enter Category</v>
      </c>
      <c r="M113" s="56"/>
      <c r="N113" s="57">
        <v>0</v>
      </c>
      <c r="O113" s="57">
        <v>0</v>
      </c>
      <c r="P113" s="57">
        <v>0</v>
      </c>
      <c r="Q113" s="57">
        <v>0</v>
      </c>
      <c r="R113" s="57">
        <v>0</v>
      </c>
      <c r="S113" s="57">
        <v>0</v>
      </c>
      <c r="T113" s="57">
        <v>0</v>
      </c>
      <c r="U113" s="57">
        <f t="shared" si="31"/>
        <v>0</v>
      </c>
      <c r="V113" s="57">
        <f t="shared" si="32"/>
        <v>0</v>
      </c>
      <c r="W113" s="57">
        <f t="shared" si="33"/>
        <v>0</v>
      </c>
      <c r="X113" s="57">
        <f t="shared" si="34"/>
        <v>0</v>
      </c>
      <c r="Y113" s="57">
        <f t="shared" si="35"/>
        <v>0</v>
      </c>
      <c r="Z113" s="57">
        <f t="shared" si="36"/>
        <v>0</v>
      </c>
      <c r="AA113" s="57">
        <f t="shared" si="37"/>
        <v>0</v>
      </c>
      <c r="AB113" s="57">
        <f t="shared" si="38"/>
        <v>0</v>
      </c>
      <c r="AC113" s="57">
        <f t="shared" si="39"/>
        <v>0</v>
      </c>
      <c r="AD113" s="57">
        <f t="shared" si="40"/>
        <v>0</v>
      </c>
      <c r="AE113" s="57">
        <f t="shared" si="41"/>
        <v>0</v>
      </c>
      <c r="AF113" s="57">
        <f t="shared" si="42"/>
        <v>0</v>
      </c>
      <c r="AG113" s="57">
        <f t="shared" si="43"/>
        <v>0</v>
      </c>
      <c r="AH113" s="57">
        <f t="shared" si="44"/>
        <v>0</v>
      </c>
      <c r="AI113" s="57">
        <f t="shared" si="45"/>
        <v>0</v>
      </c>
      <c r="AJ113" s="57">
        <f t="shared" si="46"/>
        <v>0</v>
      </c>
      <c r="AK113" s="57">
        <f t="shared" si="47"/>
        <v>0</v>
      </c>
      <c r="AL113" s="57">
        <f t="shared" si="48"/>
        <v>0</v>
      </c>
      <c r="AM113" s="57">
        <f t="shared" si="49"/>
        <v>0</v>
      </c>
      <c r="AN113" s="57">
        <f t="shared" si="50"/>
        <v>0</v>
      </c>
      <c r="AO113" s="57">
        <f t="shared" si="51"/>
        <v>0</v>
      </c>
      <c r="AP113" s="57">
        <f t="shared" si="52"/>
        <v>0</v>
      </c>
      <c r="AQ113" s="57">
        <f t="shared" si="53"/>
        <v>0</v>
      </c>
      <c r="AR113" s="57">
        <f t="shared" si="54"/>
        <v>0</v>
      </c>
      <c r="AS113" s="57">
        <f t="shared" si="55"/>
        <v>0</v>
      </c>
      <c r="AT113" s="57">
        <f t="shared" si="56"/>
        <v>0</v>
      </c>
      <c r="AU113" s="58">
        <f t="shared" si="57"/>
        <v>0</v>
      </c>
    </row>
    <row r="114" spans="1:47" s="3" customFormat="1" ht="14">
      <c r="A114" s="98" t="s">
        <v>853</v>
      </c>
      <c r="B114" s="117">
        <v>0</v>
      </c>
      <c r="C114" s="8">
        <f t="shared" si="58"/>
        <v>0</v>
      </c>
      <c r="D114" s="9">
        <f t="shared" si="59"/>
        <v>0</v>
      </c>
      <c r="E114" s="65"/>
      <c r="F114" s="124"/>
      <c r="G114" s="125"/>
      <c r="H114" s="122">
        <v>0</v>
      </c>
      <c r="I114" s="123" t="s">
        <v>893</v>
      </c>
      <c r="J114" s="109" t="str">
        <f t="shared" si="28"/>
        <v>Enter Category</v>
      </c>
      <c r="K114" s="110" t="str">
        <f t="shared" si="29"/>
        <v>Enter Category</v>
      </c>
      <c r="L114" s="109" t="str">
        <f t="shared" si="30"/>
        <v>Enter Category</v>
      </c>
      <c r="M114" s="56"/>
      <c r="N114" s="57">
        <v>0</v>
      </c>
      <c r="O114" s="57">
        <v>0</v>
      </c>
      <c r="P114" s="57">
        <v>0</v>
      </c>
      <c r="Q114" s="57">
        <v>0</v>
      </c>
      <c r="R114" s="57">
        <v>0</v>
      </c>
      <c r="S114" s="57">
        <v>0</v>
      </c>
      <c r="T114" s="57">
        <v>0</v>
      </c>
      <c r="U114" s="57">
        <f t="shared" si="31"/>
        <v>0</v>
      </c>
      <c r="V114" s="57">
        <f t="shared" si="32"/>
        <v>0</v>
      </c>
      <c r="W114" s="57">
        <f t="shared" si="33"/>
        <v>0</v>
      </c>
      <c r="X114" s="57">
        <f t="shared" si="34"/>
        <v>0</v>
      </c>
      <c r="Y114" s="57">
        <f t="shared" si="35"/>
        <v>0</v>
      </c>
      <c r="Z114" s="57">
        <f t="shared" si="36"/>
        <v>0</v>
      </c>
      <c r="AA114" s="57">
        <f t="shared" si="37"/>
        <v>0</v>
      </c>
      <c r="AB114" s="57">
        <f t="shared" si="38"/>
        <v>0</v>
      </c>
      <c r="AC114" s="57">
        <f t="shared" si="39"/>
        <v>0</v>
      </c>
      <c r="AD114" s="57">
        <f t="shared" si="40"/>
        <v>0</v>
      </c>
      <c r="AE114" s="57">
        <f t="shared" si="41"/>
        <v>0</v>
      </c>
      <c r="AF114" s="57">
        <f t="shared" si="42"/>
        <v>0</v>
      </c>
      <c r="AG114" s="57">
        <f t="shared" si="43"/>
        <v>0</v>
      </c>
      <c r="AH114" s="57">
        <f t="shared" si="44"/>
        <v>0</v>
      </c>
      <c r="AI114" s="57">
        <f t="shared" si="45"/>
        <v>0</v>
      </c>
      <c r="AJ114" s="57">
        <f t="shared" si="46"/>
        <v>0</v>
      </c>
      <c r="AK114" s="57">
        <f t="shared" si="47"/>
        <v>0</v>
      </c>
      <c r="AL114" s="57">
        <f t="shared" si="48"/>
        <v>0</v>
      </c>
      <c r="AM114" s="57">
        <f t="shared" si="49"/>
        <v>0</v>
      </c>
      <c r="AN114" s="57">
        <f t="shared" si="50"/>
        <v>0</v>
      </c>
      <c r="AO114" s="57">
        <f t="shared" si="51"/>
        <v>0</v>
      </c>
      <c r="AP114" s="57">
        <f t="shared" si="52"/>
        <v>0</v>
      </c>
      <c r="AQ114" s="57">
        <f t="shared" si="53"/>
        <v>0</v>
      </c>
      <c r="AR114" s="57">
        <f t="shared" si="54"/>
        <v>0</v>
      </c>
      <c r="AS114" s="57">
        <f t="shared" si="55"/>
        <v>0</v>
      </c>
      <c r="AT114" s="57">
        <f t="shared" si="56"/>
        <v>0</v>
      </c>
      <c r="AU114" s="58">
        <f t="shared" si="57"/>
        <v>0</v>
      </c>
    </row>
    <row r="115" spans="1:47" s="3" customFormat="1" ht="14">
      <c r="A115" s="98" t="s">
        <v>169</v>
      </c>
      <c r="B115" s="117">
        <v>0</v>
      </c>
      <c r="C115" s="8">
        <f t="shared" si="58"/>
        <v>0</v>
      </c>
      <c r="D115" s="9">
        <f t="shared" si="59"/>
        <v>0</v>
      </c>
      <c r="E115" s="65"/>
      <c r="F115" s="124"/>
      <c r="G115" s="125"/>
      <c r="H115" s="122">
        <v>0</v>
      </c>
      <c r="I115" s="123" t="s">
        <v>893</v>
      </c>
      <c r="J115" s="109" t="str">
        <f t="shared" si="28"/>
        <v>Enter Category</v>
      </c>
      <c r="K115" s="110" t="str">
        <f t="shared" si="29"/>
        <v>Enter Category</v>
      </c>
      <c r="L115" s="109" t="str">
        <f t="shared" si="30"/>
        <v>Enter Category</v>
      </c>
      <c r="M115" s="56"/>
      <c r="N115" s="57">
        <v>0</v>
      </c>
      <c r="O115" s="57">
        <v>0</v>
      </c>
      <c r="P115" s="57">
        <v>0</v>
      </c>
      <c r="Q115" s="57">
        <v>0</v>
      </c>
      <c r="R115" s="57">
        <v>0</v>
      </c>
      <c r="S115" s="57">
        <v>0</v>
      </c>
      <c r="T115" s="57">
        <v>0</v>
      </c>
      <c r="U115" s="57">
        <f t="shared" si="31"/>
        <v>0</v>
      </c>
      <c r="V115" s="57">
        <f t="shared" si="32"/>
        <v>0</v>
      </c>
      <c r="W115" s="57">
        <f t="shared" si="33"/>
        <v>0</v>
      </c>
      <c r="X115" s="57">
        <f t="shared" si="34"/>
        <v>0</v>
      </c>
      <c r="Y115" s="57">
        <f t="shared" si="35"/>
        <v>0</v>
      </c>
      <c r="Z115" s="57">
        <f t="shared" si="36"/>
        <v>0</v>
      </c>
      <c r="AA115" s="57">
        <f t="shared" si="37"/>
        <v>0</v>
      </c>
      <c r="AB115" s="57">
        <f t="shared" si="38"/>
        <v>0</v>
      </c>
      <c r="AC115" s="57">
        <f t="shared" si="39"/>
        <v>0</v>
      </c>
      <c r="AD115" s="57">
        <f t="shared" si="40"/>
        <v>0</v>
      </c>
      <c r="AE115" s="57">
        <f t="shared" si="41"/>
        <v>0</v>
      </c>
      <c r="AF115" s="57">
        <f t="shared" si="42"/>
        <v>0</v>
      </c>
      <c r="AG115" s="57">
        <f t="shared" si="43"/>
        <v>0</v>
      </c>
      <c r="AH115" s="57">
        <f t="shared" si="44"/>
        <v>0</v>
      </c>
      <c r="AI115" s="57">
        <f t="shared" si="45"/>
        <v>0</v>
      </c>
      <c r="AJ115" s="57">
        <f t="shared" si="46"/>
        <v>0</v>
      </c>
      <c r="AK115" s="57">
        <f t="shared" si="47"/>
        <v>0</v>
      </c>
      <c r="AL115" s="57">
        <f t="shared" si="48"/>
        <v>0</v>
      </c>
      <c r="AM115" s="57">
        <f t="shared" si="49"/>
        <v>0</v>
      </c>
      <c r="AN115" s="57">
        <f t="shared" si="50"/>
        <v>0</v>
      </c>
      <c r="AO115" s="57">
        <f t="shared" si="51"/>
        <v>0</v>
      </c>
      <c r="AP115" s="57">
        <f t="shared" si="52"/>
        <v>0</v>
      </c>
      <c r="AQ115" s="57">
        <f t="shared" si="53"/>
        <v>0</v>
      </c>
      <c r="AR115" s="57">
        <f t="shared" si="54"/>
        <v>0</v>
      </c>
      <c r="AS115" s="57">
        <f t="shared" si="55"/>
        <v>0</v>
      </c>
      <c r="AT115" s="57">
        <f t="shared" si="56"/>
        <v>0</v>
      </c>
      <c r="AU115" s="58">
        <f t="shared" si="57"/>
        <v>0</v>
      </c>
    </row>
    <row r="116" spans="1:47" s="3" customFormat="1" ht="14">
      <c r="A116" s="98" t="s">
        <v>854</v>
      </c>
      <c r="B116" s="117">
        <v>0</v>
      </c>
      <c r="C116" s="8">
        <f t="shared" si="58"/>
        <v>0</v>
      </c>
      <c r="D116" s="9">
        <f t="shared" si="59"/>
        <v>0</v>
      </c>
      <c r="E116" s="95"/>
      <c r="F116" s="124"/>
      <c r="G116" s="125"/>
      <c r="H116" s="122">
        <v>0</v>
      </c>
      <c r="I116" s="123" t="s">
        <v>893</v>
      </c>
      <c r="J116" s="109" t="str">
        <f t="shared" si="28"/>
        <v>Enter Category</v>
      </c>
      <c r="K116" s="110" t="str">
        <f t="shared" si="29"/>
        <v>Enter Category</v>
      </c>
      <c r="L116" s="109" t="str">
        <f t="shared" si="30"/>
        <v>Enter Category</v>
      </c>
      <c r="M116" s="56"/>
      <c r="N116" s="57">
        <v>0</v>
      </c>
      <c r="O116" s="57">
        <v>0</v>
      </c>
      <c r="P116" s="57">
        <v>0</v>
      </c>
      <c r="Q116" s="57">
        <v>0</v>
      </c>
      <c r="R116" s="57">
        <v>0</v>
      </c>
      <c r="S116" s="57">
        <v>0</v>
      </c>
      <c r="T116" s="57">
        <v>0</v>
      </c>
      <c r="U116" s="57">
        <f t="shared" si="31"/>
        <v>0</v>
      </c>
      <c r="V116" s="57">
        <f t="shared" si="32"/>
        <v>0</v>
      </c>
      <c r="W116" s="57">
        <f t="shared" si="33"/>
        <v>0</v>
      </c>
      <c r="X116" s="57">
        <f t="shared" si="34"/>
        <v>0</v>
      </c>
      <c r="Y116" s="57">
        <f t="shared" si="35"/>
        <v>0</v>
      </c>
      <c r="Z116" s="57">
        <f t="shared" si="36"/>
        <v>0</v>
      </c>
      <c r="AA116" s="57">
        <f t="shared" si="37"/>
        <v>0</v>
      </c>
      <c r="AB116" s="57">
        <f t="shared" si="38"/>
        <v>0</v>
      </c>
      <c r="AC116" s="57">
        <f t="shared" si="39"/>
        <v>0</v>
      </c>
      <c r="AD116" s="57">
        <f t="shared" si="40"/>
        <v>0</v>
      </c>
      <c r="AE116" s="57">
        <f t="shared" si="41"/>
        <v>0</v>
      </c>
      <c r="AF116" s="57">
        <f t="shared" si="42"/>
        <v>0</v>
      </c>
      <c r="AG116" s="57">
        <f t="shared" si="43"/>
        <v>0</v>
      </c>
      <c r="AH116" s="57">
        <f t="shared" si="44"/>
        <v>0</v>
      </c>
      <c r="AI116" s="57">
        <f t="shared" si="45"/>
        <v>0</v>
      </c>
      <c r="AJ116" s="57">
        <f t="shared" si="46"/>
        <v>0</v>
      </c>
      <c r="AK116" s="57">
        <f t="shared" si="47"/>
        <v>0</v>
      </c>
      <c r="AL116" s="57">
        <f t="shared" si="48"/>
        <v>0</v>
      </c>
      <c r="AM116" s="57">
        <f t="shared" si="49"/>
        <v>0</v>
      </c>
      <c r="AN116" s="57">
        <f t="shared" si="50"/>
        <v>0</v>
      </c>
      <c r="AO116" s="57">
        <f t="shared" si="51"/>
        <v>0</v>
      </c>
      <c r="AP116" s="57">
        <f t="shared" si="52"/>
        <v>0</v>
      </c>
      <c r="AQ116" s="57">
        <f t="shared" si="53"/>
        <v>0</v>
      </c>
      <c r="AR116" s="57">
        <f t="shared" si="54"/>
        <v>0</v>
      </c>
      <c r="AS116" s="57">
        <f t="shared" si="55"/>
        <v>0</v>
      </c>
      <c r="AT116" s="57">
        <f t="shared" si="56"/>
        <v>0</v>
      </c>
      <c r="AU116" s="58">
        <f t="shared" si="57"/>
        <v>0</v>
      </c>
    </row>
    <row r="117" spans="1:47" s="3" customFormat="1" ht="14">
      <c r="A117" s="98" t="s">
        <v>170</v>
      </c>
      <c r="B117" s="117">
        <v>0</v>
      </c>
      <c r="C117" s="8">
        <f t="shared" si="58"/>
        <v>0</v>
      </c>
      <c r="D117" s="9">
        <f t="shared" si="59"/>
        <v>0</v>
      </c>
      <c r="E117" s="65"/>
      <c r="F117" s="124"/>
      <c r="G117" s="125"/>
      <c r="H117" s="122">
        <v>0</v>
      </c>
      <c r="I117" s="123" t="s">
        <v>893</v>
      </c>
      <c r="J117" s="109" t="str">
        <f t="shared" si="28"/>
        <v>Enter Category</v>
      </c>
      <c r="K117" s="110" t="str">
        <f t="shared" si="29"/>
        <v>Enter Category</v>
      </c>
      <c r="L117" s="109" t="str">
        <f t="shared" si="30"/>
        <v>Enter Category</v>
      </c>
      <c r="M117" s="56"/>
      <c r="N117" s="57">
        <v>0</v>
      </c>
      <c r="O117" s="57">
        <v>0</v>
      </c>
      <c r="P117" s="57">
        <v>0</v>
      </c>
      <c r="Q117" s="57">
        <v>0</v>
      </c>
      <c r="R117" s="57">
        <v>0</v>
      </c>
      <c r="S117" s="57">
        <v>0</v>
      </c>
      <c r="T117" s="57">
        <v>0</v>
      </c>
      <c r="U117" s="57">
        <f t="shared" si="31"/>
        <v>0</v>
      </c>
      <c r="V117" s="57">
        <f t="shared" si="32"/>
        <v>0</v>
      </c>
      <c r="W117" s="57">
        <f t="shared" si="33"/>
        <v>0</v>
      </c>
      <c r="X117" s="57">
        <f t="shared" si="34"/>
        <v>0</v>
      </c>
      <c r="Y117" s="57">
        <f t="shared" si="35"/>
        <v>0</v>
      </c>
      <c r="Z117" s="57">
        <f t="shared" si="36"/>
        <v>0</v>
      </c>
      <c r="AA117" s="57">
        <f t="shared" si="37"/>
        <v>0</v>
      </c>
      <c r="AB117" s="57">
        <f t="shared" si="38"/>
        <v>0</v>
      </c>
      <c r="AC117" s="57">
        <f t="shared" si="39"/>
        <v>0</v>
      </c>
      <c r="AD117" s="57">
        <f t="shared" si="40"/>
        <v>0</v>
      </c>
      <c r="AE117" s="57">
        <f t="shared" si="41"/>
        <v>0</v>
      </c>
      <c r="AF117" s="57">
        <f t="shared" si="42"/>
        <v>0</v>
      </c>
      <c r="AG117" s="57">
        <f t="shared" si="43"/>
        <v>0</v>
      </c>
      <c r="AH117" s="57">
        <f t="shared" si="44"/>
        <v>0</v>
      </c>
      <c r="AI117" s="57">
        <f t="shared" si="45"/>
        <v>0</v>
      </c>
      <c r="AJ117" s="57">
        <f t="shared" si="46"/>
        <v>0</v>
      </c>
      <c r="AK117" s="57">
        <f t="shared" si="47"/>
        <v>0</v>
      </c>
      <c r="AL117" s="57">
        <f t="shared" si="48"/>
        <v>0</v>
      </c>
      <c r="AM117" s="57">
        <f t="shared" si="49"/>
        <v>0</v>
      </c>
      <c r="AN117" s="57">
        <f t="shared" si="50"/>
        <v>0</v>
      </c>
      <c r="AO117" s="57">
        <f t="shared" si="51"/>
        <v>0</v>
      </c>
      <c r="AP117" s="57">
        <f t="shared" si="52"/>
        <v>0</v>
      </c>
      <c r="AQ117" s="57">
        <f t="shared" si="53"/>
        <v>0</v>
      </c>
      <c r="AR117" s="57">
        <f t="shared" si="54"/>
        <v>0</v>
      </c>
      <c r="AS117" s="57">
        <f t="shared" si="55"/>
        <v>0</v>
      </c>
      <c r="AT117" s="57">
        <f t="shared" si="56"/>
        <v>0</v>
      </c>
      <c r="AU117" s="58">
        <f t="shared" si="57"/>
        <v>0</v>
      </c>
    </row>
    <row r="118" spans="1:47" s="3" customFormat="1" ht="14">
      <c r="A118" s="98" t="s">
        <v>855</v>
      </c>
      <c r="B118" s="117">
        <v>0</v>
      </c>
      <c r="C118" s="8">
        <f t="shared" si="58"/>
        <v>0</v>
      </c>
      <c r="D118" s="9">
        <f t="shared" si="59"/>
        <v>0</v>
      </c>
      <c r="E118" s="65"/>
      <c r="F118" s="124"/>
      <c r="G118" s="125"/>
      <c r="H118" s="122">
        <v>0</v>
      </c>
      <c r="I118" s="123" t="s">
        <v>893</v>
      </c>
      <c r="J118" s="109" t="str">
        <f t="shared" si="28"/>
        <v>Enter Category</v>
      </c>
      <c r="K118" s="110" t="str">
        <f t="shared" si="29"/>
        <v>Enter Category</v>
      </c>
      <c r="L118" s="109" t="str">
        <f t="shared" si="30"/>
        <v>Enter Category</v>
      </c>
      <c r="M118" s="56"/>
      <c r="N118" s="57">
        <v>0</v>
      </c>
      <c r="O118" s="57">
        <v>0</v>
      </c>
      <c r="P118" s="57">
        <v>0</v>
      </c>
      <c r="Q118" s="57">
        <v>0</v>
      </c>
      <c r="R118" s="57">
        <v>0</v>
      </c>
      <c r="S118" s="57">
        <v>0</v>
      </c>
      <c r="T118" s="57">
        <v>0</v>
      </c>
      <c r="U118" s="57">
        <f t="shared" si="31"/>
        <v>0</v>
      </c>
      <c r="V118" s="57">
        <f t="shared" si="32"/>
        <v>0</v>
      </c>
      <c r="W118" s="57">
        <f t="shared" si="33"/>
        <v>0</v>
      </c>
      <c r="X118" s="57">
        <f t="shared" si="34"/>
        <v>0</v>
      </c>
      <c r="Y118" s="57">
        <f t="shared" si="35"/>
        <v>0</v>
      </c>
      <c r="Z118" s="57">
        <f t="shared" si="36"/>
        <v>0</v>
      </c>
      <c r="AA118" s="57">
        <f t="shared" si="37"/>
        <v>0</v>
      </c>
      <c r="AB118" s="57">
        <f t="shared" si="38"/>
        <v>0</v>
      </c>
      <c r="AC118" s="57">
        <f t="shared" si="39"/>
        <v>0</v>
      </c>
      <c r="AD118" s="57">
        <f t="shared" si="40"/>
        <v>0</v>
      </c>
      <c r="AE118" s="57">
        <f t="shared" si="41"/>
        <v>0</v>
      </c>
      <c r="AF118" s="57">
        <f t="shared" si="42"/>
        <v>0</v>
      </c>
      <c r="AG118" s="57">
        <f t="shared" si="43"/>
        <v>0</v>
      </c>
      <c r="AH118" s="57">
        <f t="shared" si="44"/>
        <v>0</v>
      </c>
      <c r="AI118" s="57">
        <f t="shared" si="45"/>
        <v>0</v>
      </c>
      <c r="AJ118" s="57">
        <f t="shared" si="46"/>
        <v>0</v>
      </c>
      <c r="AK118" s="57">
        <f t="shared" si="47"/>
        <v>0</v>
      </c>
      <c r="AL118" s="57">
        <f t="shared" si="48"/>
        <v>0</v>
      </c>
      <c r="AM118" s="57">
        <f t="shared" si="49"/>
        <v>0</v>
      </c>
      <c r="AN118" s="57">
        <f t="shared" si="50"/>
        <v>0</v>
      </c>
      <c r="AO118" s="57">
        <f t="shared" si="51"/>
        <v>0</v>
      </c>
      <c r="AP118" s="57">
        <f t="shared" si="52"/>
        <v>0</v>
      </c>
      <c r="AQ118" s="57">
        <f t="shared" si="53"/>
        <v>0</v>
      </c>
      <c r="AR118" s="57">
        <f t="shared" si="54"/>
        <v>0</v>
      </c>
      <c r="AS118" s="57">
        <f t="shared" si="55"/>
        <v>0</v>
      </c>
      <c r="AT118" s="57">
        <f t="shared" si="56"/>
        <v>0</v>
      </c>
      <c r="AU118" s="58">
        <f t="shared" si="57"/>
        <v>0</v>
      </c>
    </row>
    <row r="119" spans="1:47" s="3" customFormat="1" ht="14">
      <c r="A119" s="107"/>
      <c r="B119" s="74"/>
      <c r="C119" s="74"/>
      <c r="D119" s="75"/>
      <c r="E119" s="65"/>
      <c r="F119" s="124"/>
      <c r="G119" s="125"/>
      <c r="H119" s="122">
        <v>0</v>
      </c>
      <c r="I119" s="123" t="s">
        <v>893</v>
      </c>
      <c r="J119" s="109" t="str">
        <f t="shared" si="28"/>
        <v>Enter Category</v>
      </c>
      <c r="K119" s="110" t="str">
        <f t="shared" si="29"/>
        <v>Enter Category</v>
      </c>
      <c r="L119" s="109" t="str">
        <f t="shared" si="30"/>
        <v>Enter Category</v>
      </c>
      <c r="M119" s="56"/>
      <c r="N119" s="57">
        <v>0</v>
      </c>
      <c r="O119" s="57">
        <v>0</v>
      </c>
      <c r="P119" s="57">
        <v>0</v>
      </c>
      <c r="Q119" s="57">
        <v>0</v>
      </c>
      <c r="R119" s="57">
        <v>0</v>
      </c>
      <c r="S119" s="57">
        <v>0</v>
      </c>
      <c r="T119" s="57">
        <v>0</v>
      </c>
      <c r="U119" s="57">
        <f t="shared" si="31"/>
        <v>0</v>
      </c>
      <c r="V119" s="57">
        <f t="shared" si="32"/>
        <v>0</v>
      </c>
      <c r="W119" s="57">
        <f t="shared" si="33"/>
        <v>0</v>
      </c>
      <c r="X119" s="57">
        <f t="shared" si="34"/>
        <v>0</v>
      </c>
      <c r="Y119" s="57">
        <f t="shared" si="35"/>
        <v>0</v>
      </c>
      <c r="Z119" s="57">
        <f t="shared" si="36"/>
        <v>0</v>
      </c>
      <c r="AA119" s="57">
        <f t="shared" si="37"/>
        <v>0</v>
      </c>
      <c r="AB119" s="57">
        <f t="shared" si="38"/>
        <v>0</v>
      </c>
      <c r="AC119" s="57">
        <f t="shared" si="39"/>
        <v>0</v>
      </c>
      <c r="AD119" s="57">
        <f t="shared" si="40"/>
        <v>0</v>
      </c>
      <c r="AE119" s="57">
        <f t="shared" si="41"/>
        <v>0</v>
      </c>
      <c r="AF119" s="57">
        <f t="shared" si="42"/>
        <v>0</v>
      </c>
      <c r="AG119" s="57">
        <f t="shared" si="43"/>
        <v>0</v>
      </c>
      <c r="AH119" s="57">
        <f t="shared" si="44"/>
        <v>0</v>
      </c>
      <c r="AI119" s="57">
        <f t="shared" si="45"/>
        <v>0</v>
      </c>
      <c r="AJ119" s="57">
        <f t="shared" si="46"/>
        <v>0</v>
      </c>
      <c r="AK119" s="57">
        <f t="shared" si="47"/>
        <v>0</v>
      </c>
      <c r="AL119" s="57">
        <f t="shared" si="48"/>
        <v>0</v>
      </c>
      <c r="AM119" s="57">
        <f t="shared" si="49"/>
        <v>0</v>
      </c>
      <c r="AN119" s="57">
        <f t="shared" si="50"/>
        <v>0</v>
      </c>
      <c r="AO119" s="57">
        <f t="shared" si="51"/>
        <v>0</v>
      </c>
      <c r="AP119" s="57">
        <f t="shared" si="52"/>
        <v>0</v>
      </c>
      <c r="AQ119" s="57">
        <f t="shared" si="53"/>
        <v>0</v>
      </c>
      <c r="AR119" s="57">
        <f t="shared" si="54"/>
        <v>0</v>
      </c>
      <c r="AS119" s="57">
        <f t="shared" si="55"/>
        <v>0</v>
      </c>
      <c r="AT119" s="57">
        <f t="shared" si="56"/>
        <v>0</v>
      </c>
      <c r="AU119" s="58">
        <f t="shared" si="57"/>
        <v>0</v>
      </c>
    </row>
    <row r="120" spans="1:47" s="3" customFormat="1" ht="14">
      <c r="A120" s="107" t="s">
        <v>171</v>
      </c>
      <c r="B120" s="74"/>
      <c r="C120" s="74"/>
      <c r="D120" s="75"/>
      <c r="E120" s="65"/>
      <c r="F120" s="124"/>
      <c r="G120" s="125"/>
      <c r="H120" s="122">
        <v>0</v>
      </c>
      <c r="I120" s="123" t="s">
        <v>893</v>
      </c>
      <c r="J120" s="109" t="str">
        <f t="shared" si="28"/>
        <v>Enter Category</v>
      </c>
      <c r="K120" s="110" t="str">
        <f t="shared" si="29"/>
        <v>Enter Category</v>
      </c>
      <c r="L120" s="109" t="str">
        <f t="shared" si="30"/>
        <v>Enter Category</v>
      </c>
      <c r="M120" s="56"/>
      <c r="N120" s="57">
        <v>0</v>
      </c>
      <c r="O120" s="57">
        <v>0</v>
      </c>
      <c r="P120" s="57">
        <v>0</v>
      </c>
      <c r="Q120" s="57">
        <v>0</v>
      </c>
      <c r="R120" s="57">
        <v>0</v>
      </c>
      <c r="S120" s="57">
        <v>0</v>
      </c>
      <c r="T120" s="57">
        <v>0</v>
      </c>
      <c r="U120" s="57">
        <f t="shared" si="31"/>
        <v>0</v>
      </c>
      <c r="V120" s="57">
        <f t="shared" si="32"/>
        <v>0</v>
      </c>
      <c r="W120" s="57">
        <f t="shared" si="33"/>
        <v>0</v>
      </c>
      <c r="X120" s="57">
        <f t="shared" si="34"/>
        <v>0</v>
      </c>
      <c r="Y120" s="57">
        <f t="shared" si="35"/>
        <v>0</v>
      </c>
      <c r="Z120" s="57">
        <f t="shared" si="36"/>
        <v>0</v>
      </c>
      <c r="AA120" s="57">
        <f t="shared" si="37"/>
        <v>0</v>
      </c>
      <c r="AB120" s="57">
        <f t="shared" si="38"/>
        <v>0</v>
      </c>
      <c r="AC120" s="57">
        <f t="shared" si="39"/>
        <v>0</v>
      </c>
      <c r="AD120" s="57">
        <f t="shared" si="40"/>
        <v>0</v>
      </c>
      <c r="AE120" s="57">
        <f t="shared" si="41"/>
        <v>0</v>
      </c>
      <c r="AF120" s="57">
        <f t="shared" si="42"/>
        <v>0</v>
      </c>
      <c r="AG120" s="57">
        <f t="shared" si="43"/>
        <v>0</v>
      </c>
      <c r="AH120" s="57">
        <f t="shared" si="44"/>
        <v>0</v>
      </c>
      <c r="AI120" s="57">
        <f t="shared" si="45"/>
        <v>0</v>
      </c>
      <c r="AJ120" s="57">
        <f t="shared" si="46"/>
        <v>0</v>
      </c>
      <c r="AK120" s="57">
        <f t="shared" si="47"/>
        <v>0</v>
      </c>
      <c r="AL120" s="57">
        <f t="shared" si="48"/>
        <v>0</v>
      </c>
      <c r="AM120" s="57">
        <f t="shared" si="49"/>
        <v>0</v>
      </c>
      <c r="AN120" s="57">
        <f t="shared" si="50"/>
        <v>0</v>
      </c>
      <c r="AO120" s="57">
        <f t="shared" si="51"/>
        <v>0</v>
      </c>
      <c r="AP120" s="57">
        <f t="shared" si="52"/>
        <v>0</v>
      </c>
      <c r="AQ120" s="57">
        <f t="shared" si="53"/>
        <v>0</v>
      </c>
      <c r="AR120" s="57">
        <f t="shared" si="54"/>
        <v>0</v>
      </c>
      <c r="AS120" s="57">
        <f t="shared" si="55"/>
        <v>0</v>
      </c>
      <c r="AT120" s="57">
        <f t="shared" si="56"/>
        <v>0</v>
      </c>
      <c r="AU120" s="58">
        <f t="shared" si="57"/>
        <v>0</v>
      </c>
    </row>
    <row r="121" spans="1:47" s="3" customFormat="1" ht="14">
      <c r="A121" s="107" t="s">
        <v>178</v>
      </c>
      <c r="B121" s="74"/>
      <c r="C121" s="74"/>
      <c r="D121" s="75"/>
      <c r="E121" s="65"/>
      <c r="F121" s="124"/>
      <c r="G121" s="125"/>
      <c r="H121" s="122">
        <v>0</v>
      </c>
      <c r="I121" s="123" t="s">
        <v>893</v>
      </c>
      <c r="J121" s="109" t="str">
        <f t="shared" si="28"/>
        <v>Enter Category</v>
      </c>
      <c r="K121" s="110" t="str">
        <f t="shared" si="29"/>
        <v>Enter Category</v>
      </c>
      <c r="L121" s="109" t="str">
        <f t="shared" si="30"/>
        <v>Enter Category</v>
      </c>
      <c r="M121" s="56"/>
      <c r="N121" s="57">
        <v>0</v>
      </c>
      <c r="O121" s="57">
        <v>0</v>
      </c>
      <c r="P121" s="57">
        <v>0</v>
      </c>
      <c r="Q121" s="57">
        <v>0</v>
      </c>
      <c r="R121" s="57">
        <v>0</v>
      </c>
      <c r="S121" s="57">
        <v>0</v>
      </c>
      <c r="T121" s="57">
        <v>0</v>
      </c>
      <c r="U121" s="57">
        <f t="shared" si="31"/>
        <v>0</v>
      </c>
      <c r="V121" s="57">
        <f t="shared" si="32"/>
        <v>0</v>
      </c>
      <c r="W121" s="57">
        <f t="shared" si="33"/>
        <v>0</v>
      </c>
      <c r="X121" s="57">
        <f t="shared" si="34"/>
        <v>0</v>
      </c>
      <c r="Y121" s="57">
        <f t="shared" si="35"/>
        <v>0</v>
      </c>
      <c r="Z121" s="57">
        <f t="shared" si="36"/>
        <v>0</v>
      </c>
      <c r="AA121" s="57">
        <f t="shared" si="37"/>
        <v>0</v>
      </c>
      <c r="AB121" s="57">
        <f t="shared" si="38"/>
        <v>0</v>
      </c>
      <c r="AC121" s="57">
        <f t="shared" si="39"/>
        <v>0</v>
      </c>
      <c r="AD121" s="57">
        <f t="shared" si="40"/>
        <v>0</v>
      </c>
      <c r="AE121" s="57">
        <f t="shared" si="41"/>
        <v>0</v>
      </c>
      <c r="AF121" s="57">
        <f t="shared" si="42"/>
        <v>0</v>
      </c>
      <c r="AG121" s="57">
        <f t="shared" si="43"/>
        <v>0</v>
      </c>
      <c r="AH121" s="57">
        <f t="shared" si="44"/>
        <v>0</v>
      </c>
      <c r="AI121" s="57">
        <f t="shared" si="45"/>
        <v>0</v>
      </c>
      <c r="AJ121" s="57">
        <f t="shared" si="46"/>
        <v>0</v>
      </c>
      <c r="AK121" s="57">
        <f t="shared" si="47"/>
        <v>0</v>
      </c>
      <c r="AL121" s="57">
        <f t="shared" si="48"/>
        <v>0</v>
      </c>
      <c r="AM121" s="57">
        <f t="shared" si="49"/>
        <v>0</v>
      </c>
      <c r="AN121" s="57">
        <f t="shared" si="50"/>
        <v>0</v>
      </c>
      <c r="AO121" s="57">
        <f t="shared" si="51"/>
        <v>0</v>
      </c>
      <c r="AP121" s="57">
        <f t="shared" si="52"/>
        <v>0</v>
      </c>
      <c r="AQ121" s="57">
        <f t="shared" si="53"/>
        <v>0</v>
      </c>
      <c r="AR121" s="57">
        <f t="shared" si="54"/>
        <v>0</v>
      </c>
      <c r="AS121" s="57">
        <f t="shared" si="55"/>
        <v>0</v>
      </c>
      <c r="AT121" s="57">
        <f t="shared" si="56"/>
        <v>0</v>
      </c>
      <c r="AU121" s="58">
        <f t="shared" si="57"/>
        <v>0</v>
      </c>
    </row>
    <row r="122" spans="1:47" s="3" customFormat="1" ht="14">
      <c r="A122" s="103" t="s">
        <v>172</v>
      </c>
      <c r="B122" s="74"/>
      <c r="C122" s="74"/>
      <c r="D122" s="75"/>
      <c r="E122" s="65"/>
      <c r="F122" s="124"/>
      <c r="G122" s="125"/>
      <c r="H122" s="122">
        <v>0</v>
      </c>
      <c r="I122" s="123" t="s">
        <v>893</v>
      </c>
      <c r="J122" s="109" t="str">
        <f t="shared" si="28"/>
        <v>Enter Category</v>
      </c>
      <c r="K122" s="110" t="str">
        <f t="shared" si="29"/>
        <v>Enter Category</v>
      </c>
      <c r="L122" s="109" t="str">
        <f t="shared" si="30"/>
        <v>Enter Category</v>
      </c>
      <c r="M122" s="56"/>
      <c r="N122" s="57">
        <v>0</v>
      </c>
      <c r="O122" s="57">
        <v>0</v>
      </c>
      <c r="P122" s="57">
        <v>0</v>
      </c>
      <c r="Q122" s="57">
        <v>0</v>
      </c>
      <c r="R122" s="57">
        <v>0</v>
      </c>
      <c r="S122" s="57">
        <v>0</v>
      </c>
      <c r="T122" s="57">
        <v>0</v>
      </c>
      <c r="U122" s="57">
        <f t="shared" si="31"/>
        <v>0</v>
      </c>
      <c r="V122" s="57">
        <f t="shared" si="32"/>
        <v>0</v>
      </c>
      <c r="W122" s="57">
        <f t="shared" si="33"/>
        <v>0</v>
      </c>
      <c r="X122" s="57">
        <f t="shared" si="34"/>
        <v>0</v>
      </c>
      <c r="Y122" s="57">
        <f t="shared" si="35"/>
        <v>0</v>
      </c>
      <c r="Z122" s="57">
        <f t="shared" si="36"/>
        <v>0</v>
      </c>
      <c r="AA122" s="57">
        <f t="shared" si="37"/>
        <v>0</v>
      </c>
      <c r="AB122" s="57">
        <f t="shared" si="38"/>
        <v>0</v>
      </c>
      <c r="AC122" s="57">
        <f t="shared" si="39"/>
        <v>0</v>
      </c>
      <c r="AD122" s="57">
        <f t="shared" si="40"/>
        <v>0</v>
      </c>
      <c r="AE122" s="57">
        <f t="shared" si="41"/>
        <v>0</v>
      </c>
      <c r="AF122" s="57">
        <f t="shared" si="42"/>
        <v>0</v>
      </c>
      <c r="AG122" s="57">
        <f t="shared" si="43"/>
        <v>0</v>
      </c>
      <c r="AH122" s="57">
        <f t="shared" si="44"/>
        <v>0</v>
      </c>
      <c r="AI122" s="57">
        <f t="shared" si="45"/>
        <v>0</v>
      </c>
      <c r="AJ122" s="57">
        <f t="shared" si="46"/>
        <v>0</v>
      </c>
      <c r="AK122" s="57">
        <f t="shared" si="47"/>
        <v>0</v>
      </c>
      <c r="AL122" s="57">
        <f t="shared" si="48"/>
        <v>0</v>
      </c>
      <c r="AM122" s="57">
        <f t="shared" si="49"/>
        <v>0</v>
      </c>
      <c r="AN122" s="57">
        <f t="shared" si="50"/>
        <v>0</v>
      </c>
      <c r="AO122" s="57">
        <f t="shared" si="51"/>
        <v>0</v>
      </c>
      <c r="AP122" s="57">
        <f t="shared" si="52"/>
        <v>0</v>
      </c>
      <c r="AQ122" s="57">
        <f t="shared" si="53"/>
        <v>0</v>
      </c>
      <c r="AR122" s="57">
        <f t="shared" si="54"/>
        <v>0</v>
      </c>
      <c r="AS122" s="57">
        <f t="shared" si="55"/>
        <v>0</v>
      </c>
      <c r="AT122" s="57">
        <f t="shared" si="56"/>
        <v>0</v>
      </c>
      <c r="AU122" s="58">
        <f t="shared" si="57"/>
        <v>0</v>
      </c>
    </row>
    <row r="123" spans="1:47" s="3" customFormat="1" ht="14">
      <c r="A123" s="108"/>
      <c r="B123" s="72"/>
      <c r="C123" s="72"/>
      <c r="D123" s="70"/>
      <c r="E123" s="65"/>
      <c r="F123" s="124"/>
      <c r="G123" s="125"/>
      <c r="H123" s="122">
        <v>0</v>
      </c>
      <c r="I123" s="123" t="s">
        <v>893</v>
      </c>
      <c r="J123" s="109" t="str">
        <f t="shared" si="28"/>
        <v>Enter Category</v>
      </c>
      <c r="K123" s="110" t="str">
        <f t="shared" si="29"/>
        <v>Enter Category</v>
      </c>
      <c r="L123" s="109" t="str">
        <f t="shared" si="30"/>
        <v>Enter Category</v>
      </c>
      <c r="M123" s="56"/>
      <c r="N123" s="57">
        <v>0</v>
      </c>
      <c r="O123" s="57">
        <v>0</v>
      </c>
      <c r="P123" s="57">
        <v>0</v>
      </c>
      <c r="Q123" s="57">
        <v>0</v>
      </c>
      <c r="R123" s="57">
        <v>0</v>
      </c>
      <c r="S123" s="57">
        <v>0</v>
      </c>
      <c r="T123" s="57">
        <v>0</v>
      </c>
      <c r="U123" s="57">
        <f t="shared" si="31"/>
        <v>0</v>
      </c>
      <c r="V123" s="57">
        <f t="shared" si="32"/>
        <v>0</v>
      </c>
      <c r="W123" s="57">
        <f t="shared" si="33"/>
        <v>0</v>
      </c>
      <c r="X123" s="57">
        <f t="shared" si="34"/>
        <v>0</v>
      </c>
      <c r="Y123" s="57">
        <f t="shared" si="35"/>
        <v>0</v>
      </c>
      <c r="Z123" s="57">
        <f t="shared" si="36"/>
        <v>0</v>
      </c>
      <c r="AA123" s="57">
        <f t="shared" si="37"/>
        <v>0</v>
      </c>
      <c r="AB123" s="57">
        <f t="shared" si="38"/>
        <v>0</v>
      </c>
      <c r="AC123" s="57">
        <f t="shared" si="39"/>
        <v>0</v>
      </c>
      <c r="AD123" s="57">
        <f t="shared" si="40"/>
        <v>0</v>
      </c>
      <c r="AE123" s="57">
        <f t="shared" si="41"/>
        <v>0</v>
      </c>
      <c r="AF123" s="57">
        <f t="shared" si="42"/>
        <v>0</v>
      </c>
      <c r="AG123" s="57">
        <f t="shared" si="43"/>
        <v>0</v>
      </c>
      <c r="AH123" s="57">
        <f t="shared" si="44"/>
        <v>0</v>
      </c>
      <c r="AI123" s="57">
        <f t="shared" si="45"/>
        <v>0</v>
      </c>
      <c r="AJ123" s="57">
        <f t="shared" si="46"/>
        <v>0</v>
      </c>
      <c r="AK123" s="57">
        <f t="shared" si="47"/>
        <v>0</v>
      </c>
      <c r="AL123" s="57">
        <f t="shared" si="48"/>
        <v>0</v>
      </c>
      <c r="AM123" s="57">
        <f t="shared" si="49"/>
        <v>0</v>
      </c>
      <c r="AN123" s="57">
        <f t="shared" si="50"/>
        <v>0</v>
      </c>
      <c r="AO123" s="57">
        <f t="shared" si="51"/>
        <v>0</v>
      </c>
      <c r="AP123" s="57">
        <f t="shared" si="52"/>
        <v>0</v>
      </c>
      <c r="AQ123" s="57">
        <f t="shared" si="53"/>
        <v>0</v>
      </c>
      <c r="AR123" s="57">
        <f t="shared" si="54"/>
        <v>0</v>
      </c>
      <c r="AS123" s="57">
        <f t="shared" si="55"/>
        <v>0</v>
      </c>
      <c r="AT123" s="57">
        <f t="shared" si="56"/>
        <v>0</v>
      </c>
      <c r="AU123" s="58">
        <f t="shared" si="57"/>
        <v>0</v>
      </c>
    </row>
    <row r="124" spans="1:47" s="3" customFormat="1" ht="14">
      <c r="A124" s="105" t="s">
        <v>8</v>
      </c>
      <c r="B124" s="92" t="s">
        <v>227</v>
      </c>
      <c r="C124" s="93" t="s">
        <v>48</v>
      </c>
      <c r="D124" s="94" t="s">
        <v>50</v>
      </c>
      <c r="E124" s="65"/>
      <c r="F124" s="124"/>
      <c r="G124" s="125"/>
      <c r="H124" s="122">
        <v>0</v>
      </c>
      <c r="I124" s="123" t="s">
        <v>893</v>
      </c>
      <c r="J124" s="109" t="str">
        <f t="shared" si="28"/>
        <v>Enter Category</v>
      </c>
      <c r="K124" s="110" t="str">
        <f t="shared" si="29"/>
        <v>Enter Category</v>
      </c>
      <c r="L124" s="109" t="str">
        <f t="shared" si="30"/>
        <v>Enter Category</v>
      </c>
      <c r="M124" s="56"/>
      <c r="N124" s="57">
        <v>0</v>
      </c>
      <c r="O124" s="57">
        <v>0</v>
      </c>
      <c r="P124" s="57">
        <v>0</v>
      </c>
      <c r="Q124" s="57">
        <v>0</v>
      </c>
      <c r="R124" s="57">
        <v>0</v>
      </c>
      <c r="S124" s="57">
        <v>0</v>
      </c>
      <c r="T124" s="57">
        <v>0</v>
      </c>
      <c r="U124" s="57">
        <f t="shared" si="31"/>
        <v>0</v>
      </c>
      <c r="V124" s="57">
        <f t="shared" si="32"/>
        <v>0</v>
      </c>
      <c r="W124" s="57">
        <f t="shared" si="33"/>
        <v>0</v>
      </c>
      <c r="X124" s="57">
        <f t="shared" si="34"/>
        <v>0</v>
      </c>
      <c r="Y124" s="57">
        <f t="shared" si="35"/>
        <v>0</v>
      </c>
      <c r="Z124" s="57">
        <f t="shared" si="36"/>
        <v>0</v>
      </c>
      <c r="AA124" s="57">
        <f t="shared" si="37"/>
        <v>0</v>
      </c>
      <c r="AB124" s="57">
        <f t="shared" si="38"/>
        <v>0</v>
      </c>
      <c r="AC124" s="57">
        <f t="shared" si="39"/>
        <v>0</v>
      </c>
      <c r="AD124" s="57">
        <f t="shared" si="40"/>
        <v>0</v>
      </c>
      <c r="AE124" s="57">
        <f t="shared" si="41"/>
        <v>0</v>
      </c>
      <c r="AF124" s="57">
        <f t="shared" si="42"/>
        <v>0</v>
      </c>
      <c r="AG124" s="57">
        <f t="shared" si="43"/>
        <v>0</v>
      </c>
      <c r="AH124" s="57">
        <f t="shared" si="44"/>
        <v>0</v>
      </c>
      <c r="AI124" s="57">
        <f t="shared" si="45"/>
        <v>0</v>
      </c>
      <c r="AJ124" s="57">
        <f t="shared" si="46"/>
        <v>0</v>
      </c>
      <c r="AK124" s="57">
        <f t="shared" si="47"/>
        <v>0</v>
      </c>
      <c r="AL124" s="57">
        <f t="shared" si="48"/>
        <v>0</v>
      </c>
      <c r="AM124" s="57">
        <f t="shared" si="49"/>
        <v>0</v>
      </c>
      <c r="AN124" s="57">
        <f t="shared" si="50"/>
        <v>0</v>
      </c>
      <c r="AO124" s="57">
        <f t="shared" si="51"/>
        <v>0</v>
      </c>
      <c r="AP124" s="57">
        <f t="shared" si="52"/>
        <v>0</v>
      </c>
      <c r="AQ124" s="57">
        <f t="shared" si="53"/>
        <v>0</v>
      </c>
      <c r="AR124" s="57">
        <f t="shared" si="54"/>
        <v>0</v>
      </c>
      <c r="AS124" s="57">
        <f t="shared" si="55"/>
        <v>0</v>
      </c>
      <c r="AT124" s="57">
        <f t="shared" si="56"/>
        <v>0</v>
      </c>
      <c r="AU124" s="58">
        <f t="shared" si="57"/>
        <v>0</v>
      </c>
    </row>
    <row r="125" spans="1:47" s="3" customFormat="1" ht="14">
      <c r="A125" s="173" t="s">
        <v>840</v>
      </c>
      <c r="B125" s="117">
        <v>0</v>
      </c>
      <c r="C125" s="8">
        <v>0</v>
      </c>
      <c r="D125" s="9">
        <f t="shared" ref="D125:D130" si="60">B125-C125</f>
        <v>0</v>
      </c>
      <c r="E125" s="65"/>
      <c r="F125" s="124"/>
      <c r="G125" s="125"/>
      <c r="H125" s="122">
        <v>0</v>
      </c>
      <c r="I125" s="123" t="s">
        <v>893</v>
      </c>
      <c r="J125" s="109" t="str">
        <f t="shared" ref="J125:J156" si="61">IF(OR(I125="Motor Vehicle Expenses - Fuel",I125="Motor Vehicle Expenses - Insurance &amp; CTP",I125="Motor Vehicle Expenses - Servicing, Repairs &amp; Tyres",I125="Motor Vehicle Expenses - Cleaning",I125="Motor Vehicle Expenses - Rent, Hire &amp; Lease",I125="Motor Vehicle Expenses - Other",),H125*$N$3,IF(I125="Motor Vehicle Expenses - Registration",H125*$N$3,IF(I125="Mobile Phone - Mixed Use",H125*$N$4,IF(I125="Internet",H125*$N$5,IF(I125="Music Subscriptions",H125*$N$6,IF(I125="Choose Category...","Enter Category",H125))))))</f>
        <v>Enter Category</v>
      </c>
      <c r="K125" s="110" t="str">
        <f t="shared" si="29"/>
        <v>Enter Category</v>
      </c>
      <c r="L125" s="109" t="str">
        <f t="shared" si="30"/>
        <v>Enter Category</v>
      </c>
      <c r="M125" s="56"/>
      <c r="N125" s="57">
        <v>0</v>
      </c>
      <c r="O125" s="57">
        <v>0</v>
      </c>
      <c r="P125" s="57">
        <v>0</v>
      </c>
      <c r="Q125" s="57">
        <v>0</v>
      </c>
      <c r="R125" s="57">
        <v>0</v>
      </c>
      <c r="S125" s="57">
        <v>0</v>
      </c>
      <c r="T125" s="57">
        <v>0</v>
      </c>
      <c r="U125" s="57">
        <f t="shared" si="31"/>
        <v>0</v>
      </c>
      <c r="V125" s="57">
        <f t="shared" si="32"/>
        <v>0</v>
      </c>
      <c r="W125" s="57">
        <f t="shared" si="33"/>
        <v>0</v>
      </c>
      <c r="X125" s="57">
        <f t="shared" si="34"/>
        <v>0</v>
      </c>
      <c r="Y125" s="57">
        <f t="shared" si="35"/>
        <v>0</v>
      </c>
      <c r="Z125" s="57">
        <f t="shared" si="36"/>
        <v>0</v>
      </c>
      <c r="AA125" s="57">
        <f t="shared" si="37"/>
        <v>0</v>
      </c>
      <c r="AB125" s="57">
        <f t="shared" si="38"/>
        <v>0</v>
      </c>
      <c r="AC125" s="57">
        <f t="shared" si="39"/>
        <v>0</v>
      </c>
      <c r="AD125" s="57">
        <f t="shared" si="40"/>
        <v>0</v>
      </c>
      <c r="AE125" s="57">
        <f t="shared" si="41"/>
        <v>0</v>
      </c>
      <c r="AF125" s="57">
        <f t="shared" si="42"/>
        <v>0</v>
      </c>
      <c r="AG125" s="57">
        <f t="shared" si="43"/>
        <v>0</v>
      </c>
      <c r="AH125" s="57">
        <f t="shared" si="44"/>
        <v>0</v>
      </c>
      <c r="AI125" s="57">
        <f t="shared" si="45"/>
        <v>0</v>
      </c>
      <c r="AJ125" s="57">
        <f t="shared" si="46"/>
        <v>0</v>
      </c>
      <c r="AK125" s="57">
        <f t="shared" si="47"/>
        <v>0</v>
      </c>
      <c r="AL125" s="57">
        <f t="shared" ref="AL125:AL156" si="62">IF(I125="Music Subscriptions",L125,0)</f>
        <v>0</v>
      </c>
      <c r="AM125" s="57">
        <f t="shared" ref="AM125:AM156" si="63">IF(I125="Parking",L125,0)</f>
        <v>0</v>
      </c>
      <c r="AN125" s="57">
        <f t="shared" ref="AN125:AN156" si="64">IF(I125="Rider Amenities - Water (non-GST)",L125,0)</f>
        <v>0</v>
      </c>
      <c r="AO125" s="57">
        <f t="shared" ref="AO125:AO156" si="65">IF(I125="Rider Amenities - Mints, Tissues &amp; Other (GST)",L125,0)</f>
        <v>0</v>
      </c>
      <c r="AP125" s="57">
        <f t="shared" ref="AP125:AP156" si="66">IF(I125="Sanitisation &amp; Hygiene",L125,0)</f>
        <v>0</v>
      </c>
      <c r="AQ125" s="57">
        <f t="shared" ref="AQ125:AQ156" si="67">IF(I125="Stationery",L125,0)</f>
        <v>0</v>
      </c>
      <c r="AR125" s="57">
        <f t="shared" ref="AR125:AR156" si="68">IF(I125="Sunglasses (only enter business portion)",L125,0)</f>
        <v>0</v>
      </c>
      <c r="AS125" s="57">
        <f t="shared" si="55"/>
        <v>0</v>
      </c>
      <c r="AT125" s="57">
        <f t="shared" ref="AT125:AT156" si="69">IF(I125="Other Expenses (GST)",L125,0)</f>
        <v>0</v>
      </c>
      <c r="AU125" s="58">
        <f t="shared" ref="AU125:AU156" si="70">IF(I125="Other Expenses (non-GST)",L125,0)</f>
        <v>0</v>
      </c>
    </row>
    <row r="126" spans="1:47" s="3" customFormat="1" ht="14">
      <c r="A126" s="173" t="s">
        <v>841</v>
      </c>
      <c r="B126" s="117">
        <v>0</v>
      </c>
      <c r="C126" s="8">
        <v>0</v>
      </c>
      <c r="D126" s="9">
        <f t="shared" si="60"/>
        <v>0</v>
      </c>
      <c r="E126" s="65"/>
      <c r="F126" s="124"/>
      <c r="G126" s="125"/>
      <c r="H126" s="122">
        <v>0</v>
      </c>
      <c r="I126" s="123" t="s">
        <v>893</v>
      </c>
      <c r="J126" s="109" t="str">
        <f t="shared" si="61"/>
        <v>Enter Category</v>
      </c>
      <c r="K126" s="110" t="str">
        <f t="shared" si="29"/>
        <v>Enter Category</v>
      </c>
      <c r="L126" s="109" t="str">
        <f t="shared" si="30"/>
        <v>Enter Category</v>
      </c>
      <c r="M126" s="56"/>
      <c r="N126" s="57">
        <v>0</v>
      </c>
      <c r="O126" s="57">
        <v>0</v>
      </c>
      <c r="P126" s="57">
        <v>0</v>
      </c>
      <c r="Q126" s="57">
        <v>0</v>
      </c>
      <c r="R126" s="57">
        <v>0</v>
      </c>
      <c r="S126" s="57">
        <v>0</v>
      </c>
      <c r="T126" s="57">
        <v>0</v>
      </c>
      <c r="U126" s="57">
        <f t="shared" si="31"/>
        <v>0</v>
      </c>
      <c r="V126" s="57">
        <f t="shared" si="32"/>
        <v>0</v>
      </c>
      <c r="W126" s="57">
        <f t="shared" si="33"/>
        <v>0</v>
      </c>
      <c r="X126" s="57">
        <f t="shared" si="34"/>
        <v>0</v>
      </c>
      <c r="Y126" s="57">
        <f t="shared" si="35"/>
        <v>0</v>
      </c>
      <c r="Z126" s="57">
        <f t="shared" si="36"/>
        <v>0</v>
      </c>
      <c r="AA126" s="57">
        <f t="shared" si="37"/>
        <v>0</v>
      </c>
      <c r="AB126" s="57">
        <f t="shared" si="38"/>
        <v>0</v>
      </c>
      <c r="AC126" s="57">
        <f t="shared" si="39"/>
        <v>0</v>
      </c>
      <c r="AD126" s="57">
        <f t="shared" si="40"/>
        <v>0</v>
      </c>
      <c r="AE126" s="57">
        <f t="shared" si="41"/>
        <v>0</v>
      </c>
      <c r="AF126" s="57">
        <f t="shared" si="42"/>
        <v>0</v>
      </c>
      <c r="AG126" s="57">
        <f t="shared" si="43"/>
        <v>0</v>
      </c>
      <c r="AH126" s="57">
        <f t="shared" si="44"/>
        <v>0</v>
      </c>
      <c r="AI126" s="57">
        <f t="shared" si="45"/>
        <v>0</v>
      </c>
      <c r="AJ126" s="57">
        <f t="shared" si="46"/>
        <v>0</v>
      </c>
      <c r="AK126" s="57">
        <f t="shared" si="47"/>
        <v>0</v>
      </c>
      <c r="AL126" s="57">
        <f t="shared" si="62"/>
        <v>0</v>
      </c>
      <c r="AM126" s="57">
        <f t="shared" si="63"/>
        <v>0</v>
      </c>
      <c r="AN126" s="57">
        <f t="shared" si="64"/>
        <v>0</v>
      </c>
      <c r="AO126" s="57">
        <f t="shared" si="65"/>
        <v>0</v>
      </c>
      <c r="AP126" s="57">
        <f t="shared" si="66"/>
        <v>0</v>
      </c>
      <c r="AQ126" s="57">
        <f t="shared" si="67"/>
        <v>0</v>
      </c>
      <c r="AR126" s="57">
        <f t="shared" si="68"/>
        <v>0</v>
      </c>
      <c r="AS126" s="57">
        <f t="shared" si="55"/>
        <v>0</v>
      </c>
      <c r="AT126" s="57">
        <f t="shared" si="69"/>
        <v>0</v>
      </c>
      <c r="AU126" s="58">
        <f t="shared" si="70"/>
        <v>0</v>
      </c>
    </row>
    <row r="127" spans="1:47" s="3" customFormat="1" ht="14">
      <c r="A127" s="173" t="s">
        <v>842</v>
      </c>
      <c r="B127" s="117">
        <v>0</v>
      </c>
      <c r="C127" s="8">
        <v>0</v>
      </c>
      <c r="D127" s="9">
        <f t="shared" si="60"/>
        <v>0</v>
      </c>
      <c r="E127" s="65"/>
      <c r="F127" s="124"/>
      <c r="G127" s="125"/>
      <c r="H127" s="122">
        <v>0</v>
      </c>
      <c r="I127" s="123" t="s">
        <v>893</v>
      </c>
      <c r="J127" s="109" t="str">
        <f t="shared" si="61"/>
        <v>Enter Category</v>
      </c>
      <c r="K127" s="110" t="str">
        <f t="shared" si="29"/>
        <v>Enter Category</v>
      </c>
      <c r="L127" s="109" t="str">
        <f t="shared" si="30"/>
        <v>Enter Category</v>
      </c>
      <c r="M127" s="56"/>
      <c r="N127" s="57">
        <v>0</v>
      </c>
      <c r="O127" s="57">
        <v>0</v>
      </c>
      <c r="P127" s="57">
        <v>0</v>
      </c>
      <c r="Q127" s="57">
        <v>0</v>
      </c>
      <c r="R127" s="57">
        <v>0</v>
      </c>
      <c r="S127" s="57">
        <v>0</v>
      </c>
      <c r="T127" s="57">
        <v>0</v>
      </c>
      <c r="U127" s="57">
        <f t="shared" si="31"/>
        <v>0</v>
      </c>
      <c r="V127" s="57">
        <f t="shared" si="32"/>
        <v>0</v>
      </c>
      <c r="W127" s="57">
        <f t="shared" si="33"/>
        <v>0</v>
      </c>
      <c r="X127" s="57">
        <f t="shared" si="34"/>
        <v>0</v>
      </c>
      <c r="Y127" s="57">
        <f t="shared" si="35"/>
        <v>0</v>
      </c>
      <c r="Z127" s="57">
        <f t="shared" si="36"/>
        <v>0</v>
      </c>
      <c r="AA127" s="57">
        <f t="shared" si="37"/>
        <v>0</v>
      </c>
      <c r="AB127" s="57">
        <f t="shared" si="38"/>
        <v>0</v>
      </c>
      <c r="AC127" s="57">
        <f t="shared" si="39"/>
        <v>0</v>
      </c>
      <c r="AD127" s="57">
        <f t="shared" si="40"/>
        <v>0</v>
      </c>
      <c r="AE127" s="57">
        <f t="shared" si="41"/>
        <v>0</v>
      </c>
      <c r="AF127" s="57">
        <f t="shared" si="42"/>
        <v>0</v>
      </c>
      <c r="AG127" s="57">
        <f t="shared" si="43"/>
        <v>0</v>
      </c>
      <c r="AH127" s="57">
        <f t="shared" si="44"/>
        <v>0</v>
      </c>
      <c r="AI127" s="57">
        <f t="shared" si="45"/>
        <v>0</v>
      </c>
      <c r="AJ127" s="57">
        <f t="shared" si="46"/>
        <v>0</v>
      </c>
      <c r="AK127" s="57">
        <f t="shared" si="47"/>
        <v>0</v>
      </c>
      <c r="AL127" s="57">
        <f t="shared" si="62"/>
        <v>0</v>
      </c>
      <c r="AM127" s="57">
        <f t="shared" si="63"/>
        <v>0</v>
      </c>
      <c r="AN127" s="57">
        <f t="shared" si="64"/>
        <v>0</v>
      </c>
      <c r="AO127" s="57">
        <f t="shared" si="65"/>
        <v>0</v>
      </c>
      <c r="AP127" s="57">
        <f t="shared" si="66"/>
        <v>0</v>
      </c>
      <c r="AQ127" s="57">
        <f t="shared" si="67"/>
        <v>0</v>
      </c>
      <c r="AR127" s="57">
        <f t="shared" si="68"/>
        <v>0</v>
      </c>
      <c r="AS127" s="57">
        <f t="shared" si="55"/>
        <v>0</v>
      </c>
      <c r="AT127" s="57">
        <f t="shared" si="69"/>
        <v>0</v>
      </c>
      <c r="AU127" s="58">
        <f t="shared" si="70"/>
        <v>0</v>
      </c>
    </row>
    <row r="128" spans="1:47" s="3" customFormat="1" ht="14">
      <c r="A128" s="173" t="s">
        <v>843</v>
      </c>
      <c r="B128" s="117">
        <v>0</v>
      </c>
      <c r="C128" s="8">
        <f>B128/11</f>
        <v>0</v>
      </c>
      <c r="D128" s="9">
        <f t="shared" si="60"/>
        <v>0</v>
      </c>
      <c r="E128" s="65"/>
      <c r="F128" s="124"/>
      <c r="G128" s="125"/>
      <c r="H128" s="122">
        <v>0</v>
      </c>
      <c r="I128" s="123" t="s">
        <v>893</v>
      </c>
      <c r="J128" s="109" t="str">
        <f t="shared" si="61"/>
        <v>Enter Category</v>
      </c>
      <c r="K128" s="110" t="str">
        <f t="shared" si="29"/>
        <v>Enter Category</v>
      </c>
      <c r="L128" s="109" t="str">
        <f t="shared" si="30"/>
        <v>Enter Category</v>
      </c>
      <c r="M128" s="56"/>
      <c r="N128" s="57">
        <v>0</v>
      </c>
      <c r="O128" s="57">
        <v>0</v>
      </c>
      <c r="P128" s="57">
        <v>0</v>
      </c>
      <c r="Q128" s="57">
        <v>0</v>
      </c>
      <c r="R128" s="57">
        <v>0</v>
      </c>
      <c r="S128" s="57">
        <v>0</v>
      </c>
      <c r="T128" s="57">
        <v>0</v>
      </c>
      <c r="U128" s="57">
        <f t="shared" si="31"/>
        <v>0</v>
      </c>
      <c r="V128" s="57">
        <f t="shared" si="32"/>
        <v>0</v>
      </c>
      <c r="W128" s="57">
        <f t="shared" si="33"/>
        <v>0</v>
      </c>
      <c r="X128" s="57">
        <f t="shared" si="34"/>
        <v>0</v>
      </c>
      <c r="Y128" s="57">
        <f t="shared" si="35"/>
        <v>0</v>
      </c>
      <c r="Z128" s="57">
        <f t="shared" si="36"/>
        <v>0</v>
      </c>
      <c r="AA128" s="57">
        <f t="shared" si="37"/>
        <v>0</v>
      </c>
      <c r="AB128" s="57">
        <f t="shared" si="38"/>
        <v>0</v>
      </c>
      <c r="AC128" s="57">
        <f t="shared" si="39"/>
        <v>0</v>
      </c>
      <c r="AD128" s="57">
        <f t="shared" si="40"/>
        <v>0</v>
      </c>
      <c r="AE128" s="57">
        <f t="shared" si="41"/>
        <v>0</v>
      </c>
      <c r="AF128" s="57">
        <f t="shared" si="42"/>
        <v>0</v>
      </c>
      <c r="AG128" s="57">
        <f t="shared" si="43"/>
        <v>0</v>
      </c>
      <c r="AH128" s="57">
        <f t="shared" si="44"/>
        <v>0</v>
      </c>
      <c r="AI128" s="57">
        <f t="shared" si="45"/>
        <v>0</v>
      </c>
      <c r="AJ128" s="57">
        <f t="shared" si="46"/>
        <v>0</v>
      </c>
      <c r="AK128" s="57">
        <f t="shared" si="47"/>
        <v>0</v>
      </c>
      <c r="AL128" s="57">
        <f t="shared" si="62"/>
        <v>0</v>
      </c>
      <c r="AM128" s="57">
        <f t="shared" si="63"/>
        <v>0</v>
      </c>
      <c r="AN128" s="57">
        <f t="shared" si="64"/>
        <v>0</v>
      </c>
      <c r="AO128" s="57">
        <f t="shared" si="65"/>
        <v>0</v>
      </c>
      <c r="AP128" s="57">
        <f t="shared" si="66"/>
        <v>0</v>
      </c>
      <c r="AQ128" s="57">
        <f t="shared" si="67"/>
        <v>0</v>
      </c>
      <c r="AR128" s="57">
        <f t="shared" si="68"/>
        <v>0</v>
      </c>
      <c r="AS128" s="57">
        <f t="shared" si="55"/>
        <v>0</v>
      </c>
      <c r="AT128" s="57">
        <f t="shared" si="69"/>
        <v>0</v>
      </c>
      <c r="AU128" s="58">
        <f t="shared" si="70"/>
        <v>0</v>
      </c>
    </row>
    <row r="129" spans="1:47" s="3" customFormat="1" ht="14">
      <c r="A129" s="118"/>
      <c r="B129" s="117">
        <v>0</v>
      </c>
      <c r="C129" s="8">
        <f>B129/11</f>
        <v>0</v>
      </c>
      <c r="D129" s="9">
        <f t="shared" si="60"/>
        <v>0</v>
      </c>
      <c r="E129" s="65"/>
      <c r="F129" s="124"/>
      <c r="G129" s="125"/>
      <c r="H129" s="122">
        <v>0</v>
      </c>
      <c r="I129" s="123" t="s">
        <v>893</v>
      </c>
      <c r="J129" s="109" t="str">
        <f t="shared" si="61"/>
        <v>Enter Category</v>
      </c>
      <c r="K129" s="110" t="str">
        <f t="shared" si="29"/>
        <v>Enter Category</v>
      </c>
      <c r="L129" s="109" t="str">
        <f t="shared" si="30"/>
        <v>Enter Category</v>
      </c>
      <c r="M129" s="56"/>
      <c r="N129" s="57">
        <v>0</v>
      </c>
      <c r="O129" s="57">
        <v>0</v>
      </c>
      <c r="P129" s="57">
        <v>0</v>
      </c>
      <c r="Q129" s="57">
        <v>0</v>
      </c>
      <c r="R129" s="57">
        <v>0</v>
      </c>
      <c r="S129" s="57">
        <v>0</v>
      </c>
      <c r="T129" s="57">
        <v>0</v>
      </c>
      <c r="U129" s="57">
        <f t="shared" si="31"/>
        <v>0</v>
      </c>
      <c r="V129" s="57">
        <f t="shared" si="32"/>
        <v>0</v>
      </c>
      <c r="W129" s="57">
        <f t="shared" si="33"/>
        <v>0</v>
      </c>
      <c r="X129" s="57">
        <f t="shared" si="34"/>
        <v>0</v>
      </c>
      <c r="Y129" s="57">
        <f t="shared" si="35"/>
        <v>0</v>
      </c>
      <c r="Z129" s="57">
        <f t="shared" si="36"/>
        <v>0</v>
      </c>
      <c r="AA129" s="57">
        <f t="shared" si="37"/>
        <v>0</v>
      </c>
      <c r="AB129" s="57">
        <f t="shared" si="38"/>
        <v>0</v>
      </c>
      <c r="AC129" s="57">
        <f t="shared" si="39"/>
        <v>0</v>
      </c>
      <c r="AD129" s="57">
        <f t="shared" si="40"/>
        <v>0</v>
      </c>
      <c r="AE129" s="57">
        <f t="shared" si="41"/>
        <v>0</v>
      </c>
      <c r="AF129" s="57">
        <f t="shared" si="42"/>
        <v>0</v>
      </c>
      <c r="AG129" s="57">
        <f t="shared" si="43"/>
        <v>0</v>
      </c>
      <c r="AH129" s="57">
        <f t="shared" si="44"/>
        <v>0</v>
      </c>
      <c r="AI129" s="57">
        <f t="shared" si="45"/>
        <v>0</v>
      </c>
      <c r="AJ129" s="57">
        <f t="shared" si="46"/>
        <v>0</v>
      </c>
      <c r="AK129" s="57">
        <f t="shared" si="47"/>
        <v>0</v>
      </c>
      <c r="AL129" s="57">
        <f t="shared" si="62"/>
        <v>0</v>
      </c>
      <c r="AM129" s="57">
        <f t="shared" si="63"/>
        <v>0</v>
      </c>
      <c r="AN129" s="57">
        <f t="shared" si="64"/>
        <v>0</v>
      </c>
      <c r="AO129" s="57">
        <f t="shared" si="65"/>
        <v>0</v>
      </c>
      <c r="AP129" s="57">
        <f t="shared" si="66"/>
        <v>0</v>
      </c>
      <c r="AQ129" s="57">
        <f t="shared" si="67"/>
        <v>0</v>
      </c>
      <c r="AR129" s="57">
        <f t="shared" si="68"/>
        <v>0</v>
      </c>
      <c r="AS129" s="57">
        <f t="shared" si="55"/>
        <v>0</v>
      </c>
      <c r="AT129" s="57">
        <f t="shared" si="69"/>
        <v>0</v>
      </c>
      <c r="AU129" s="58">
        <f t="shared" si="70"/>
        <v>0</v>
      </c>
    </row>
    <row r="130" spans="1:47" s="3" customFormat="1" ht="14">
      <c r="A130" s="118" t="s">
        <v>979</v>
      </c>
      <c r="B130" s="117">
        <v>0</v>
      </c>
      <c r="C130" s="8">
        <f>B130/11</f>
        <v>0</v>
      </c>
      <c r="D130" s="9">
        <f t="shared" si="60"/>
        <v>0</v>
      </c>
      <c r="E130" s="65"/>
      <c r="F130" s="124"/>
      <c r="G130" s="125"/>
      <c r="H130" s="122">
        <v>0</v>
      </c>
      <c r="I130" s="123" t="s">
        <v>893</v>
      </c>
      <c r="J130" s="109" t="str">
        <f t="shared" si="61"/>
        <v>Enter Category</v>
      </c>
      <c r="K130" s="110" t="str">
        <f t="shared" si="29"/>
        <v>Enter Category</v>
      </c>
      <c r="L130" s="109" t="str">
        <f t="shared" si="30"/>
        <v>Enter Category</v>
      </c>
      <c r="M130" s="56"/>
      <c r="N130" s="57">
        <v>0</v>
      </c>
      <c r="O130" s="57">
        <v>0</v>
      </c>
      <c r="P130" s="57">
        <v>0</v>
      </c>
      <c r="Q130" s="57">
        <v>0</v>
      </c>
      <c r="R130" s="57">
        <v>0</v>
      </c>
      <c r="S130" s="57">
        <v>0</v>
      </c>
      <c r="T130" s="57">
        <v>0</v>
      </c>
      <c r="U130" s="57">
        <f t="shared" si="31"/>
        <v>0</v>
      </c>
      <c r="V130" s="57">
        <f t="shared" si="32"/>
        <v>0</v>
      </c>
      <c r="W130" s="57">
        <f t="shared" si="33"/>
        <v>0</v>
      </c>
      <c r="X130" s="57">
        <f t="shared" si="34"/>
        <v>0</v>
      </c>
      <c r="Y130" s="57">
        <f t="shared" si="35"/>
        <v>0</v>
      </c>
      <c r="Z130" s="57">
        <f t="shared" si="36"/>
        <v>0</v>
      </c>
      <c r="AA130" s="57">
        <f t="shared" si="37"/>
        <v>0</v>
      </c>
      <c r="AB130" s="57">
        <f t="shared" si="38"/>
        <v>0</v>
      </c>
      <c r="AC130" s="57">
        <f t="shared" si="39"/>
        <v>0</v>
      </c>
      <c r="AD130" s="57">
        <f t="shared" si="40"/>
        <v>0</v>
      </c>
      <c r="AE130" s="57">
        <f t="shared" si="41"/>
        <v>0</v>
      </c>
      <c r="AF130" s="57">
        <f t="shared" si="42"/>
        <v>0</v>
      </c>
      <c r="AG130" s="57">
        <f t="shared" si="43"/>
        <v>0</v>
      </c>
      <c r="AH130" s="57">
        <f t="shared" si="44"/>
        <v>0</v>
      </c>
      <c r="AI130" s="57">
        <f t="shared" si="45"/>
        <v>0</v>
      </c>
      <c r="AJ130" s="57">
        <f t="shared" si="46"/>
        <v>0</v>
      </c>
      <c r="AK130" s="57">
        <f t="shared" si="47"/>
        <v>0</v>
      </c>
      <c r="AL130" s="57">
        <f t="shared" si="62"/>
        <v>0</v>
      </c>
      <c r="AM130" s="57">
        <f t="shared" si="63"/>
        <v>0</v>
      </c>
      <c r="AN130" s="57">
        <f t="shared" si="64"/>
        <v>0</v>
      </c>
      <c r="AO130" s="57">
        <f t="shared" si="65"/>
        <v>0</v>
      </c>
      <c r="AP130" s="57">
        <f t="shared" si="66"/>
        <v>0</v>
      </c>
      <c r="AQ130" s="57">
        <f t="shared" si="67"/>
        <v>0</v>
      </c>
      <c r="AR130" s="57">
        <f t="shared" si="68"/>
        <v>0</v>
      </c>
      <c r="AS130" s="57">
        <f t="shared" si="55"/>
        <v>0</v>
      </c>
      <c r="AT130" s="57">
        <f t="shared" si="69"/>
        <v>0</v>
      </c>
      <c r="AU130" s="58">
        <f t="shared" si="70"/>
        <v>0</v>
      </c>
    </row>
    <row r="131" spans="1:47" s="3" customFormat="1" ht="14">
      <c r="A131" s="118"/>
      <c r="B131" s="117">
        <v>0</v>
      </c>
      <c r="C131" s="8">
        <f t="shared" ref="C131:C188" si="71">B131/11</f>
        <v>0</v>
      </c>
      <c r="D131" s="9">
        <f t="shared" ref="D131:D173" si="72">B131-C131</f>
        <v>0</v>
      </c>
      <c r="E131" s="65"/>
      <c r="F131" s="124"/>
      <c r="G131" s="125"/>
      <c r="H131" s="122">
        <v>0</v>
      </c>
      <c r="I131" s="123" t="s">
        <v>893</v>
      </c>
      <c r="J131" s="109" t="str">
        <f t="shared" si="61"/>
        <v>Enter Category</v>
      </c>
      <c r="K131" s="110" t="str">
        <f t="shared" si="29"/>
        <v>Enter Category</v>
      </c>
      <c r="L131" s="109" t="str">
        <f t="shared" si="30"/>
        <v>Enter Category</v>
      </c>
      <c r="M131" s="56"/>
      <c r="N131" s="57">
        <v>0</v>
      </c>
      <c r="O131" s="57">
        <v>0</v>
      </c>
      <c r="P131" s="57">
        <v>0</v>
      </c>
      <c r="Q131" s="57">
        <v>0</v>
      </c>
      <c r="R131" s="57">
        <v>0</v>
      </c>
      <c r="S131" s="57">
        <v>0</v>
      </c>
      <c r="T131" s="57">
        <v>0</v>
      </c>
      <c r="U131" s="57">
        <f t="shared" si="31"/>
        <v>0</v>
      </c>
      <c r="V131" s="57">
        <f t="shared" si="32"/>
        <v>0</v>
      </c>
      <c r="W131" s="57">
        <f t="shared" si="33"/>
        <v>0</v>
      </c>
      <c r="X131" s="57">
        <f t="shared" si="34"/>
        <v>0</v>
      </c>
      <c r="Y131" s="57">
        <f t="shared" si="35"/>
        <v>0</v>
      </c>
      <c r="Z131" s="57">
        <f t="shared" si="36"/>
        <v>0</v>
      </c>
      <c r="AA131" s="57">
        <f t="shared" si="37"/>
        <v>0</v>
      </c>
      <c r="AB131" s="57">
        <f t="shared" si="38"/>
        <v>0</v>
      </c>
      <c r="AC131" s="57">
        <f t="shared" si="39"/>
        <v>0</v>
      </c>
      <c r="AD131" s="57">
        <f t="shared" si="40"/>
        <v>0</v>
      </c>
      <c r="AE131" s="57">
        <f t="shared" si="41"/>
        <v>0</v>
      </c>
      <c r="AF131" s="57">
        <f t="shared" si="42"/>
        <v>0</v>
      </c>
      <c r="AG131" s="57">
        <f t="shared" si="43"/>
        <v>0</v>
      </c>
      <c r="AH131" s="57">
        <f t="shared" si="44"/>
        <v>0</v>
      </c>
      <c r="AI131" s="57">
        <f t="shared" si="45"/>
        <v>0</v>
      </c>
      <c r="AJ131" s="57">
        <f t="shared" si="46"/>
        <v>0</v>
      </c>
      <c r="AK131" s="57">
        <f t="shared" si="47"/>
        <v>0</v>
      </c>
      <c r="AL131" s="57">
        <f t="shared" si="62"/>
        <v>0</v>
      </c>
      <c r="AM131" s="57">
        <f t="shared" si="63"/>
        <v>0</v>
      </c>
      <c r="AN131" s="57">
        <f t="shared" si="64"/>
        <v>0</v>
      </c>
      <c r="AO131" s="57">
        <f t="shared" si="65"/>
        <v>0</v>
      </c>
      <c r="AP131" s="57">
        <f t="shared" si="66"/>
        <v>0</v>
      </c>
      <c r="AQ131" s="57">
        <f t="shared" si="67"/>
        <v>0</v>
      </c>
      <c r="AR131" s="57">
        <f t="shared" si="68"/>
        <v>0</v>
      </c>
      <c r="AS131" s="57">
        <f t="shared" si="55"/>
        <v>0</v>
      </c>
      <c r="AT131" s="57">
        <f t="shared" si="69"/>
        <v>0</v>
      </c>
      <c r="AU131" s="58">
        <f t="shared" si="70"/>
        <v>0</v>
      </c>
    </row>
    <row r="132" spans="1:47" s="3" customFormat="1" ht="14">
      <c r="A132" s="118"/>
      <c r="B132" s="117">
        <v>0</v>
      </c>
      <c r="C132" s="8">
        <f t="shared" si="71"/>
        <v>0</v>
      </c>
      <c r="D132" s="9">
        <f t="shared" si="72"/>
        <v>0</v>
      </c>
      <c r="E132" s="65"/>
      <c r="F132" s="124"/>
      <c r="G132" s="125"/>
      <c r="H132" s="122">
        <v>0</v>
      </c>
      <c r="I132" s="123" t="s">
        <v>893</v>
      </c>
      <c r="J132" s="109" t="str">
        <f t="shared" si="61"/>
        <v>Enter Category</v>
      </c>
      <c r="K132" s="110" t="str">
        <f t="shared" si="29"/>
        <v>Enter Category</v>
      </c>
      <c r="L132" s="109" t="str">
        <f t="shared" si="30"/>
        <v>Enter Category</v>
      </c>
      <c r="M132" s="56"/>
      <c r="N132" s="57">
        <v>0</v>
      </c>
      <c r="O132" s="57">
        <v>0</v>
      </c>
      <c r="P132" s="57">
        <v>0</v>
      </c>
      <c r="Q132" s="57">
        <v>0</v>
      </c>
      <c r="R132" s="57">
        <v>0</v>
      </c>
      <c r="S132" s="57">
        <v>0</v>
      </c>
      <c r="T132" s="57">
        <v>0</v>
      </c>
      <c r="U132" s="57">
        <f t="shared" si="31"/>
        <v>0</v>
      </c>
      <c r="V132" s="57">
        <f t="shared" si="32"/>
        <v>0</v>
      </c>
      <c r="W132" s="57">
        <f t="shared" si="33"/>
        <v>0</v>
      </c>
      <c r="X132" s="57">
        <f t="shared" si="34"/>
        <v>0</v>
      </c>
      <c r="Y132" s="57">
        <f t="shared" si="35"/>
        <v>0</v>
      </c>
      <c r="Z132" s="57">
        <f t="shared" si="36"/>
        <v>0</v>
      </c>
      <c r="AA132" s="57">
        <f t="shared" si="37"/>
        <v>0</v>
      </c>
      <c r="AB132" s="57">
        <f t="shared" si="38"/>
        <v>0</v>
      </c>
      <c r="AC132" s="57">
        <f t="shared" si="39"/>
        <v>0</v>
      </c>
      <c r="AD132" s="57">
        <f t="shared" si="40"/>
        <v>0</v>
      </c>
      <c r="AE132" s="57">
        <f t="shared" si="41"/>
        <v>0</v>
      </c>
      <c r="AF132" s="57">
        <f t="shared" si="42"/>
        <v>0</v>
      </c>
      <c r="AG132" s="57">
        <f t="shared" si="43"/>
        <v>0</v>
      </c>
      <c r="AH132" s="57">
        <f t="shared" si="44"/>
        <v>0</v>
      </c>
      <c r="AI132" s="57">
        <f t="shared" si="45"/>
        <v>0</v>
      </c>
      <c r="AJ132" s="57">
        <f t="shared" si="46"/>
        <v>0</v>
      </c>
      <c r="AK132" s="57">
        <f t="shared" si="47"/>
        <v>0</v>
      </c>
      <c r="AL132" s="57">
        <f t="shared" si="62"/>
        <v>0</v>
      </c>
      <c r="AM132" s="57">
        <f t="shared" si="63"/>
        <v>0</v>
      </c>
      <c r="AN132" s="57">
        <f t="shared" si="64"/>
        <v>0</v>
      </c>
      <c r="AO132" s="57">
        <f t="shared" si="65"/>
        <v>0</v>
      </c>
      <c r="AP132" s="57">
        <f t="shared" si="66"/>
        <v>0</v>
      </c>
      <c r="AQ132" s="57">
        <f t="shared" si="67"/>
        <v>0</v>
      </c>
      <c r="AR132" s="57">
        <f t="shared" si="68"/>
        <v>0</v>
      </c>
      <c r="AS132" s="57">
        <f t="shared" si="55"/>
        <v>0</v>
      </c>
      <c r="AT132" s="57">
        <f t="shared" si="69"/>
        <v>0</v>
      </c>
      <c r="AU132" s="58">
        <f t="shared" si="70"/>
        <v>0</v>
      </c>
    </row>
    <row r="133" spans="1:47" s="3" customFormat="1" ht="14">
      <c r="A133" s="118"/>
      <c r="B133" s="117">
        <v>0</v>
      </c>
      <c r="C133" s="8">
        <f t="shared" si="71"/>
        <v>0</v>
      </c>
      <c r="D133" s="9">
        <f t="shared" si="72"/>
        <v>0</v>
      </c>
      <c r="E133" s="65"/>
      <c r="F133" s="124"/>
      <c r="G133" s="125"/>
      <c r="H133" s="122">
        <v>0</v>
      </c>
      <c r="I133" s="123" t="s">
        <v>893</v>
      </c>
      <c r="J133" s="109" t="str">
        <f t="shared" si="61"/>
        <v>Enter Category</v>
      </c>
      <c r="K133" s="110" t="str">
        <f t="shared" si="29"/>
        <v>Enter Category</v>
      </c>
      <c r="L133" s="109" t="str">
        <f t="shared" si="30"/>
        <v>Enter Category</v>
      </c>
      <c r="M133" s="56"/>
      <c r="N133" s="57">
        <v>0</v>
      </c>
      <c r="O133" s="57">
        <v>0</v>
      </c>
      <c r="P133" s="57">
        <v>0</v>
      </c>
      <c r="Q133" s="57">
        <v>0</v>
      </c>
      <c r="R133" s="57">
        <v>0</v>
      </c>
      <c r="S133" s="57">
        <v>0</v>
      </c>
      <c r="T133" s="57">
        <v>0</v>
      </c>
      <c r="U133" s="57">
        <f t="shared" si="31"/>
        <v>0</v>
      </c>
      <c r="V133" s="57">
        <f t="shared" si="32"/>
        <v>0</v>
      </c>
      <c r="W133" s="57">
        <f t="shared" si="33"/>
        <v>0</v>
      </c>
      <c r="X133" s="57">
        <f t="shared" si="34"/>
        <v>0</v>
      </c>
      <c r="Y133" s="57">
        <f t="shared" si="35"/>
        <v>0</v>
      </c>
      <c r="Z133" s="57">
        <f t="shared" si="36"/>
        <v>0</v>
      </c>
      <c r="AA133" s="57">
        <f t="shared" si="37"/>
        <v>0</v>
      </c>
      <c r="AB133" s="57">
        <f t="shared" si="38"/>
        <v>0</v>
      </c>
      <c r="AC133" s="57">
        <f t="shared" si="39"/>
        <v>0</v>
      </c>
      <c r="AD133" s="57">
        <f t="shared" si="40"/>
        <v>0</v>
      </c>
      <c r="AE133" s="57">
        <f t="shared" si="41"/>
        <v>0</v>
      </c>
      <c r="AF133" s="57">
        <f t="shared" si="42"/>
        <v>0</v>
      </c>
      <c r="AG133" s="57">
        <f t="shared" si="43"/>
        <v>0</v>
      </c>
      <c r="AH133" s="57">
        <f t="shared" si="44"/>
        <v>0</v>
      </c>
      <c r="AI133" s="57">
        <f t="shared" si="45"/>
        <v>0</v>
      </c>
      <c r="AJ133" s="57">
        <f t="shared" si="46"/>
        <v>0</v>
      </c>
      <c r="AK133" s="57">
        <f t="shared" si="47"/>
        <v>0</v>
      </c>
      <c r="AL133" s="57">
        <f t="shared" si="62"/>
        <v>0</v>
      </c>
      <c r="AM133" s="57">
        <f t="shared" si="63"/>
        <v>0</v>
      </c>
      <c r="AN133" s="57">
        <f t="shared" si="64"/>
        <v>0</v>
      </c>
      <c r="AO133" s="57">
        <f t="shared" si="65"/>
        <v>0</v>
      </c>
      <c r="AP133" s="57">
        <f t="shared" si="66"/>
        <v>0</v>
      </c>
      <c r="AQ133" s="57">
        <f t="shared" si="67"/>
        <v>0</v>
      </c>
      <c r="AR133" s="57">
        <f t="shared" si="68"/>
        <v>0</v>
      </c>
      <c r="AS133" s="57">
        <f t="shared" si="55"/>
        <v>0</v>
      </c>
      <c r="AT133" s="57">
        <f t="shared" si="69"/>
        <v>0</v>
      </c>
      <c r="AU133" s="58">
        <f t="shared" si="70"/>
        <v>0</v>
      </c>
    </row>
    <row r="134" spans="1:47" s="3" customFormat="1" ht="14">
      <c r="A134" s="118"/>
      <c r="B134" s="117">
        <v>0</v>
      </c>
      <c r="C134" s="8">
        <f t="shared" si="71"/>
        <v>0</v>
      </c>
      <c r="D134" s="9">
        <f t="shared" si="72"/>
        <v>0</v>
      </c>
      <c r="E134" s="65"/>
      <c r="F134" s="124"/>
      <c r="G134" s="125"/>
      <c r="H134" s="122">
        <v>0</v>
      </c>
      <c r="I134" s="123" t="s">
        <v>893</v>
      </c>
      <c r="J134" s="109" t="str">
        <f t="shared" si="61"/>
        <v>Enter Category</v>
      </c>
      <c r="K134" s="110" t="str">
        <f t="shared" si="29"/>
        <v>Enter Category</v>
      </c>
      <c r="L134" s="109" t="str">
        <f t="shared" si="30"/>
        <v>Enter Category</v>
      </c>
      <c r="M134" s="56"/>
      <c r="N134" s="57">
        <v>0</v>
      </c>
      <c r="O134" s="57">
        <v>0</v>
      </c>
      <c r="P134" s="57">
        <v>0</v>
      </c>
      <c r="Q134" s="57">
        <v>0</v>
      </c>
      <c r="R134" s="57">
        <v>0</v>
      </c>
      <c r="S134" s="57">
        <v>0</v>
      </c>
      <c r="T134" s="57">
        <v>0</v>
      </c>
      <c r="U134" s="57">
        <f t="shared" si="31"/>
        <v>0</v>
      </c>
      <c r="V134" s="57">
        <f t="shared" si="32"/>
        <v>0</v>
      </c>
      <c r="W134" s="57">
        <f t="shared" si="33"/>
        <v>0</v>
      </c>
      <c r="X134" s="57">
        <f t="shared" si="34"/>
        <v>0</v>
      </c>
      <c r="Y134" s="57">
        <f t="shared" si="35"/>
        <v>0</v>
      </c>
      <c r="Z134" s="57">
        <f t="shared" si="36"/>
        <v>0</v>
      </c>
      <c r="AA134" s="57">
        <f t="shared" si="37"/>
        <v>0</v>
      </c>
      <c r="AB134" s="57">
        <f t="shared" si="38"/>
        <v>0</v>
      </c>
      <c r="AC134" s="57">
        <f t="shared" si="39"/>
        <v>0</v>
      </c>
      <c r="AD134" s="57">
        <f t="shared" si="40"/>
        <v>0</v>
      </c>
      <c r="AE134" s="57">
        <f t="shared" si="41"/>
        <v>0</v>
      </c>
      <c r="AF134" s="57">
        <f t="shared" si="42"/>
        <v>0</v>
      </c>
      <c r="AG134" s="57">
        <f t="shared" si="43"/>
        <v>0</v>
      </c>
      <c r="AH134" s="57">
        <f t="shared" si="44"/>
        <v>0</v>
      </c>
      <c r="AI134" s="57">
        <f t="shared" si="45"/>
        <v>0</v>
      </c>
      <c r="AJ134" s="57">
        <f t="shared" si="46"/>
        <v>0</v>
      </c>
      <c r="AK134" s="57">
        <f t="shared" si="47"/>
        <v>0</v>
      </c>
      <c r="AL134" s="57">
        <f t="shared" si="62"/>
        <v>0</v>
      </c>
      <c r="AM134" s="57">
        <f t="shared" si="63"/>
        <v>0</v>
      </c>
      <c r="AN134" s="57">
        <f t="shared" si="64"/>
        <v>0</v>
      </c>
      <c r="AO134" s="57">
        <f t="shared" si="65"/>
        <v>0</v>
      </c>
      <c r="AP134" s="57">
        <f t="shared" si="66"/>
        <v>0</v>
      </c>
      <c r="AQ134" s="57">
        <f t="shared" si="67"/>
        <v>0</v>
      </c>
      <c r="AR134" s="57">
        <f t="shared" si="68"/>
        <v>0</v>
      </c>
      <c r="AS134" s="57">
        <f t="shared" si="55"/>
        <v>0</v>
      </c>
      <c r="AT134" s="57">
        <f t="shared" si="69"/>
        <v>0</v>
      </c>
      <c r="AU134" s="58">
        <f t="shared" si="70"/>
        <v>0</v>
      </c>
    </row>
    <row r="135" spans="1:47" s="3" customFormat="1" ht="14">
      <c r="A135" s="118"/>
      <c r="B135" s="117">
        <v>0</v>
      </c>
      <c r="C135" s="8">
        <f t="shared" si="71"/>
        <v>0</v>
      </c>
      <c r="D135" s="9">
        <f t="shared" si="72"/>
        <v>0</v>
      </c>
      <c r="E135" s="65"/>
      <c r="F135" s="124"/>
      <c r="G135" s="125"/>
      <c r="H135" s="122">
        <v>0</v>
      </c>
      <c r="I135" s="123" t="s">
        <v>893</v>
      </c>
      <c r="J135" s="109" t="str">
        <f t="shared" si="61"/>
        <v>Enter Category</v>
      </c>
      <c r="K135" s="110" t="str">
        <f t="shared" si="29"/>
        <v>Enter Category</v>
      </c>
      <c r="L135" s="109" t="str">
        <f t="shared" si="30"/>
        <v>Enter Category</v>
      </c>
      <c r="M135" s="56"/>
      <c r="N135" s="57">
        <v>0</v>
      </c>
      <c r="O135" s="57">
        <v>0</v>
      </c>
      <c r="P135" s="57">
        <v>0</v>
      </c>
      <c r="Q135" s="57">
        <v>0</v>
      </c>
      <c r="R135" s="57">
        <v>0</v>
      </c>
      <c r="S135" s="57">
        <v>0</v>
      </c>
      <c r="T135" s="57">
        <v>0</v>
      </c>
      <c r="U135" s="57">
        <f t="shared" si="31"/>
        <v>0</v>
      </c>
      <c r="V135" s="57">
        <f t="shared" si="32"/>
        <v>0</v>
      </c>
      <c r="W135" s="57">
        <f t="shared" si="33"/>
        <v>0</v>
      </c>
      <c r="X135" s="57">
        <f t="shared" si="34"/>
        <v>0</v>
      </c>
      <c r="Y135" s="57">
        <f t="shared" si="35"/>
        <v>0</v>
      </c>
      <c r="Z135" s="57">
        <f t="shared" si="36"/>
        <v>0</v>
      </c>
      <c r="AA135" s="57">
        <f t="shared" si="37"/>
        <v>0</v>
      </c>
      <c r="AB135" s="57">
        <f t="shared" si="38"/>
        <v>0</v>
      </c>
      <c r="AC135" s="57">
        <f t="shared" si="39"/>
        <v>0</v>
      </c>
      <c r="AD135" s="57">
        <f t="shared" si="40"/>
        <v>0</v>
      </c>
      <c r="AE135" s="57">
        <f t="shared" si="41"/>
        <v>0</v>
      </c>
      <c r="AF135" s="57">
        <f t="shared" si="42"/>
        <v>0</v>
      </c>
      <c r="AG135" s="57">
        <f t="shared" si="43"/>
        <v>0</v>
      </c>
      <c r="AH135" s="57">
        <f t="shared" si="44"/>
        <v>0</v>
      </c>
      <c r="AI135" s="57">
        <f t="shared" si="45"/>
        <v>0</v>
      </c>
      <c r="AJ135" s="57">
        <f t="shared" si="46"/>
        <v>0</v>
      </c>
      <c r="AK135" s="57">
        <f t="shared" si="47"/>
        <v>0</v>
      </c>
      <c r="AL135" s="57">
        <f t="shared" si="62"/>
        <v>0</v>
      </c>
      <c r="AM135" s="57">
        <f t="shared" si="63"/>
        <v>0</v>
      </c>
      <c r="AN135" s="57">
        <f t="shared" si="64"/>
        <v>0</v>
      </c>
      <c r="AO135" s="57">
        <f t="shared" si="65"/>
        <v>0</v>
      </c>
      <c r="AP135" s="57">
        <f t="shared" si="66"/>
        <v>0</v>
      </c>
      <c r="AQ135" s="57">
        <f t="shared" si="67"/>
        <v>0</v>
      </c>
      <c r="AR135" s="57">
        <f t="shared" si="68"/>
        <v>0</v>
      </c>
      <c r="AS135" s="57">
        <f t="shared" si="55"/>
        <v>0</v>
      </c>
      <c r="AT135" s="57">
        <f t="shared" si="69"/>
        <v>0</v>
      </c>
      <c r="AU135" s="58">
        <f t="shared" si="70"/>
        <v>0</v>
      </c>
    </row>
    <row r="136" spans="1:47" s="3" customFormat="1" ht="14">
      <c r="A136" s="118"/>
      <c r="B136" s="117">
        <v>0</v>
      </c>
      <c r="C136" s="8">
        <f t="shared" si="71"/>
        <v>0</v>
      </c>
      <c r="D136" s="9">
        <f t="shared" si="72"/>
        <v>0</v>
      </c>
      <c r="E136" s="65"/>
      <c r="F136" s="124"/>
      <c r="G136" s="125"/>
      <c r="H136" s="122">
        <v>0</v>
      </c>
      <c r="I136" s="123" t="s">
        <v>893</v>
      </c>
      <c r="J136" s="109" t="str">
        <f t="shared" si="61"/>
        <v>Enter Category</v>
      </c>
      <c r="K136" s="110" t="str">
        <f t="shared" si="29"/>
        <v>Enter Category</v>
      </c>
      <c r="L136" s="109" t="str">
        <f t="shared" si="30"/>
        <v>Enter Category</v>
      </c>
      <c r="M136" s="56"/>
      <c r="N136" s="57">
        <v>0</v>
      </c>
      <c r="O136" s="57">
        <v>0</v>
      </c>
      <c r="P136" s="57">
        <v>0</v>
      </c>
      <c r="Q136" s="57">
        <v>0</v>
      </c>
      <c r="R136" s="57">
        <v>0</v>
      </c>
      <c r="S136" s="57">
        <v>0</v>
      </c>
      <c r="T136" s="57">
        <v>0</v>
      </c>
      <c r="U136" s="57">
        <f t="shared" si="31"/>
        <v>0</v>
      </c>
      <c r="V136" s="57">
        <f t="shared" si="32"/>
        <v>0</v>
      </c>
      <c r="W136" s="57">
        <f t="shared" si="33"/>
        <v>0</v>
      </c>
      <c r="X136" s="57">
        <f t="shared" si="34"/>
        <v>0</v>
      </c>
      <c r="Y136" s="57">
        <f t="shared" si="35"/>
        <v>0</v>
      </c>
      <c r="Z136" s="57">
        <f t="shared" si="36"/>
        <v>0</v>
      </c>
      <c r="AA136" s="57">
        <f t="shared" si="37"/>
        <v>0</v>
      </c>
      <c r="AB136" s="57">
        <f t="shared" si="38"/>
        <v>0</v>
      </c>
      <c r="AC136" s="57">
        <f t="shared" si="39"/>
        <v>0</v>
      </c>
      <c r="AD136" s="57">
        <f t="shared" si="40"/>
        <v>0</v>
      </c>
      <c r="AE136" s="57">
        <f t="shared" si="41"/>
        <v>0</v>
      </c>
      <c r="AF136" s="57">
        <f t="shared" si="42"/>
        <v>0</v>
      </c>
      <c r="AG136" s="57">
        <f t="shared" si="43"/>
        <v>0</v>
      </c>
      <c r="AH136" s="57">
        <f t="shared" si="44"/>
        <v>0</v>
      </c>
      <c r="AI136" s="57">
        <f t="shared" si="45"/>
        <v>0</v>
      </c>
      <c r="AJ136" s="57">
        <f t="shared" si="46"/>
        <v>0</v>
      </c>
      <c r="AK136" s="57">
        <f t="shared" si="47"/>
        <v>0</v>
      </c>
      <c r="AL136" s="57">
        <f t="shared" si="62"/>
        <v>0</v>
      </c>
      <c r="AM136" s="57">
        <f t="shared" si="63"/>
        <v>0</v>
      </c>
      <c r="AN136" s="57">
        <f t="shared" si="64"/>
        <v>0</v>
      </c>
      <c r="AO136" s="57">
        <f t="shared" si="65"/>
        <v>0</v>
      </c>
      <c r="AP136" s="57">
        <f t="shared" si="66"/>
        <v>0</v>
      </c>
      <c r="AQ136" s="57">
        <f t="shared" si="67"/>
        <v>0</v>
      </c>
      <c r="AR136" s="57">
        <f t="shared" si="68"/>
        <v>0</v>
      </c>
      <c r="AS136" s="57">
        <f t="shared" si="55"/>
        <v>0</v>
      </c>
      <c r="AT136" s="57">
        <f t="shared" si="69"/>
        <v>0</v>
      </c>
      <c r="AU136" s="58">
        <f t="shared" si="70"/>
        <v>0</v>
      </c>
    </row>
    <row r="137" spans="1:47" s="3" customFormat="1" ht="14">
      <c r="A137" s="118"/>
      <c r="B137" s="117">
        <v>0</v>
      </c>
      <c r="C137" s="8">
        <f t="shared" si="71"/>
        <v>0</v>
      </c>
      <c r="D137" s="9">
        <f t="shared" si="72"/>
        <v>0</v>
      </c>
      <c r="E137" s="65"/>
      <c r="F137" s="124"/>
      <c r="G137" s="125"/>
      <c r="H137" s="122">
        <v>0</v>
      </c>
      <c r="I137" s="123" t="s">
        <v>893</v>
      </c>
      <c r="J137" s="109" t="str">
        <f t="shared" si="61"/>
        <v>Enter Category</v>
      </c>
      <c r="K137" s="110" t="str">
        <f t="shared" si="29"/>
        <v>Enter Category</v>
      </c>
      <c r="L137" s="109" t="str">
        <f t="shared" si="30"/>
        <v>Enter Category</v>
      </c>
      <c r="M137" s="56"/>
      <c r="N137" s="57">
        <v>0</v>
      </c>
      <c r="O137" s="57">
        <v>0</v>
      </c>
      <c r="P137" s="57">
        <v>0</v>
      </c>
      <c r="Q137" s="57">
        <v>0</v>
      </c>
      <c r="R137" s="57">
        <v>0</v>
      </c>
      <c r="S137" s="57">
        <v>0</v>
      </c>
      <c r="T137" s="57">
        <v>0</v>
      </c>
      <c r="U137" s="57">
        <f t="shared" si="31"/>
        <v>0</v>
      </c>
      <c r="V137" s="57">
        <f t="shared" si="32"/>
        <v>0</v>
      </c>
      <c r="W137" s="57">
        <f t="shared" si="33"/>
        <v>0</v>
      </c>
      <c r="X137" s="57">
        <f t="shared" si="34"/>
        <v>0</v>
      </c>
      <c r="Y137" s="57">
        <f t="shared" si="35"/>
        <v>0</v>
      </c>
      <c r="Z137" s="57">
        <f t="shared" si="36"/>
        <v>0</v>
      </c>
      <c r="AA137" s="57">
        <f t="shared" si="37"/>
        <v>0</v>
      </c>
      <c r="AB137" s="57">
        <f t="shared" si="38"/>
        <v>0</v>
      </c>
      <c r="AC137" s="57">
        <f t="shared" si="39"/>
        <v>0</v>
      </c>
      <c r="AD137" s="57">
        <f t="shared" si="40"/>
        <v>0</v>
      </c>
      <c r="AE137" s="57">
        <f t="shared" si="41"/>
        <v>0</v>
      </c>
      <c r="AF137" s="57">
        <f t="shared" si="42"/>
        <v>0</v>
      </c>
      <c r="AG137" s="57">
        <f t="shared" si="43"/>
        <v>0</v>
      </c>
      <c r="AH137" s="57">
        <f t="shared" si="44"/>
        <v>0</v>
      </c>
      <c r="AI137" s="57">
        <f t="shared" si="45"/>
        <v>0</v>
      </c>
      <c r="AJ137" s="57">
        <f t="shared" si="46"/>
        <v>0</v>
      </c>
      <c r="AK137" s="57">
        <f t="shared" si="47"/>
        <v>0</v>
      </c>
      <c r="AL137" s="57">
        <f t="shared" si="62"/>
        <v>0</v>
      </c>
      <c r="AM137" s="57">
        <f t="shared" si="63"/>
        <v>0</v>
      </c>
      <c r="AN137" s="57">
        <f t="shared" si="64"/>
        <v>0</v>
      </c>
      <c r="AO137" s="57">
        <f t="shared" si="65"/>
        <v>0</v>
      </c>
      <c r="AP137" s="57">
        <f t="shared" si="66"/>
        <v>0</v>
      </c>
      <c r="AQ137" s="57">
        <f t="shared" si="67"/>
        <v>0</v>
      </c>
      <c r="AR137" s="57">
        <f t="shared" si="68"/>
        <v>0</v>
      </c>
      <c r="AS137" s="57">
        <f t="shared" si="55"/>
        <v>0</v>
      </c>
      <c r="AT137" s="57">
        <f t="shared" si="69"/>
        <v>0</v>
      </c>
      <c r="AU137" s="58">
        <f t="shared" si="70"/>
        <v>0</v>
      </c>
    </row>
    <row r="138" spans="1:47" s="3" customFormat="1" ht="14">
      <c r="A138" s="118"/>
      <c r="B138" s="117">
        <v>0</v>
      </c>
      <c r="C138" s="8">
        <f t="shared" si="71"/>
        <v>0</v>
      </c>
      <c r="D138" s="9">
        <f t="shared" si="72"/>
        <v>0</v>
      </c>
      <c r="E138" s="65"/>
      <c r="F138" s="124"/>
      <c r="G138" s="125"/>
      <c r="H138" s="122">
        <v>0</v>
      </c>
      <c r="I138" s="123" t="s">
        <v>893</v>
      </c>
      <c r="J138" s="109" t="str">
        <f t="shared" si="61"/>
        <v>Enter Category</v>
      </c>
      <c r="K138" s="110" t="str">
        <f t="shared" si="29"/>
        <v>Enter Category</v>
      </c>
      <c r="L138" s="109" t="str">
        <f t="shared" si="30"/>
        <v>Enter Category</v>
      </c>
      <c r="M138" s="56"/>
      <c r="N138" s="57">
        <v>0</v>
      </c>
      <c r="O138" s="57">
        <v>0</v>
      </c>
      <c r="P138" s="57">
        <v>0</v>
      </c>
      <c r="Q138" s="57">
        <v>0</v>
      </c>
      <c r="R138" s="57">
        <v>0</v>
      </c>
      <c r="S138" s="57">
        <v>0</v>
      </c>
      <c r="T138" s="57">
        <v>0</v>
      </c>
      <c r="U138" s="57">
        <f t="shared" si="31"/>
        <v>0</v>
      </c>
      <c r="V138" s="57">
        <f t="shared" si="32"/>
        <v>0</v>
      </c>
      <c r="W138" s="57">
        <f t="shared" si="33"/>
        <v>0</v>
      </c>
      <c r="X138" s="57">
        <f t="shared" si="34"/>
        <v>0</v>
      </c>
      <c r="Y138" s="57">
        <f t="shared" si="35"/>
        <v>0</v>
      </c>
      <c r="Z138" s="57">
        <f t="shared" si="36"/>
        <v>0</v>
      </c>
      <c r="AA138" s="57">
        <f t="shared" si="37"/>
        <v>0</v>
      </c>
      <c r="AB138" s="57">
        <f t="shared" si="38"/>
        <v>0</v>
      </c>
      <c r="AC138" s="57">
        <f t="shared" si="39"/>
        <v>0</v>
      </c>
      <c r="AD138" s="57">
        <f t="shared" si="40"/>
        <v>0</v>
      </c>
      <c r="AE138" s="57">
        <f t="shared" si="41"/>
        <v>0</v>
      </c>
      <c r="AF138" s="57">
        <f t="shared" si="42"/>
        <v>0</v>
      </c>
      <c r="AG138" s="57">
        <f t="shared" si="43"/>
        <v>0</v>
      </c>
      <c r="AH138" s="57">
        <f t="shared" si="44"/>
        <v>0</v>
      </c>
      <c r="AI138" s="57">
        <f t="shared" si="45"/>
        <v>0</v>
      </c>
      <c r="AJ138" s="57">
        <f t="shared" si="46"/>
        <v>0</v>
      </c>
      <c r="AK138" s="57">
        <f t="shared" si="47"/>
        <v>0</v>
      </c>
      <c r="AL138" s="57">
        <f t="shared" si="62"/>
        <v>0</v>
      </c>
      <c r="AM138" s="57">
        <f t="shared" si="63"/>
        <v>0</v>
      </c>
      <c r="AN138" s="57">
        <f t="shared" si="64"/>
        <v>0</v>
      </c>
      <c r="AO138" s="57">
        <f t="shared" si="65"/>
        <v>0</v>
      </c>
      <c r="AP138" s="57">
        <f t="shared" si="66"/>
        <v>0</v>
      </c>
      <c r="AQ138" s="57">
        <f t="shared" si="67"/>
        <v>0</v>
      </c>
      <c r="AR138" s="57">
        <f t="shared" si="68"/>
        <v>0</v>
      </c>
      <c r="AS138" s="57">
        <f t="shared" si="55"/>
        <v>0</v>
      </c>
      <c r="AT138" s="57">
        <f t="shared" si="69"/>
        <v>0</v>
      </c>
      <c r="AU138" s="58">
        <f t="shared" si="70"/>
        <v>0</v>
      </c>
    </row>
    <row r="139" spans="1:47" s="3" customFormat="1" ht="14">
      <c r="A139" s="118"/>
      <c r="B139" s="117">
        <v>0</v>
      </c>
      <c r="C139" s="8">
        <f t="shared" si="71"/>
        <v>0</v>
      </c>
      <c r="D139" s="9">
        <f t="shared" si="72"/>
        <v>0</v>
      </c>
      <c r="E139" s="65"/>
      <c r="F139" s="124"/>
      <c r="G139" s="125"/>
      <c r="H139" s="122">
        <v>0</v>
      </c>
      <c r="I139" s="123" t="s">
        <v>893</v>
      </c>
      <c r="J139" s="109" t="str">
        <f t="shared" si="61"/>
        <v>Enter Category</v>
      </c>
      <c r="K139" s="110" t="str">
        <f t="shared" si="29"/>
        <v>Enter Category</v>
      </c>
      <c r="L139" s="109" t="str">
        <f t="shared" si="30"/>
        <v>Enter Category</v>
      </c>
      <c r="M139" s="56"/>
      <c r="N139" s="57">
        <v>0</v>
      </c>
      <c r="O139" s="57">
        <v>0</v>
      </c>
      <c r="P139" s="57">
        <v>0</v>
      </c>
      <c r="Q139" s="57">
        <v>0</v>
      </c>
      <c r="R139" s="57">
        <v>0</v>
      </c>
      <c r="S139" s="57">
        <v>0</v>
      </c>
      <c r="T139" s="57">
        <v>0</v>
      </c>
      <c r="U139" s="57">
        <f t="shared" si="31"/>
        <v>0</v>
      </c>
      <c r="V139" s="57">
        <f t="shared" si="32"/>
        <v>0</v>
      </c>
      <c r="W139" s="57">
        <f t="shared" si="33"/>
        <v>0</v>
      </c>
      <c r="X139" s="57">
        <f t="shared" si="34"/>
        <v>0</v>
      </c>
      <c r="Y139" s="57">
        <f t="shared" si="35"/>
        <v>0</v>
      </c>
      <c r="Z139" s="57">
        <f t="shared" si="36"/>
        <v>0</v>
      </c>
      <c r="AA139" s="57">
        <f t="shared" si="37"/>
        <v>0</v>
      </c>
      <c r="AB139" s="57">
        <f t="shared" si="38"/>
        <v>0</v>
      </c>
      <c r="AC139" s="57">
        <f t="shared" si="39"/>
        <v>0</v>
      </c>
      <c r="AD139" s="57">
        <f t="shared" si="40"/>
        <v>0</v>
      </c>
      <c r="AE139" s="57">
        <f t="shared" si="41"/>
        <v>0</v>
      </c>
      <c r="AF139" s="57">
        <f t="shared" si="42"/>
        <v>0</v>
      </c>
      <c r="AG139" s="57">
        <f t="shared" si="43"/>
        <v>0</v>
      </c>
      <c r="AH139" s="57">
        <f t="shared" si="44"/>
        <v>0</v>
      </c>
      <c r="AI139" s="57">
        <f t="shared" si="45"/>
        <v>0</v>
      </c>
      <c r="AJ139" s="57">
        <f t="shared" si="46"/>
        <v>0</v>
      </c>
      <c r="AK139" s="57">
        <f t="shared" si="47"/>
        <v>0</v>
      </c>
      <c r="AL139" s="57">
        <f t="shared" si="62"/>
        <v>0</v>
      </c>
      <c r="AM139" s="57">
        <f t="shared" si="63"/>
        <v>0</v>
      </c>
      <c r="AN139" s="57">
        <f t="shared" si="64"/>
        <v>0</v>
      </c>
      <c r="AO139" s="57">
        <f t="shared" si="65"/>
        <v>0</v>
      </c>
      <c r="AP139" s="57">
        <f t="shared" si="66"/>
        <v>0</v>
      </c>
      <c r="AQ139" s="57">
        <f t="shared" si="67"/>
        <v>0</v>
      </c>
      <c r="AR139" s="57">
        <f t="shared" si="68"/>
        <v>0</v>
      </c>
      <c r="AS139" s="57">
        <f t="shared" si="55"/>
        <v>0</v>
      </c>
      <c r="AT139" s="57">
        <f t="shared" si="69"/>
        <v>0</v>
      </c>
      <c r="AU139" s="58">
        <f t="shared" si="70"/>
        <v>0</v>
      </c>
    </row>
    <row r="140" spans="1:47" s="3" customFormat="1" ht="14">
      <c r="A140" s="118"/>
      <c r="B140" s="117">
        <v>0</v>
      </c>
      <c r="C140" s="8">
        <f t="shared" si="71"/>
        <v>0</v>
      </c>
      <c r="D140" s="9">
        <f t="shared" si="72"/>
        <v>0</v>
      </c>
      <c r="E140" s="65"/>
      <c r="F140" s="124"/>
      <c r="G140" s="125"/>
      <c r="H140" s="122">
        <v>0</v>
      </c>
      <c r="I140" s="123" t="s">
        <v>893</v>
      </c>
      <c r="J140" s="109" t="str">
        <f t="shared" si="61"/>
        <v>Enter Category</v>
      </c>
      <c r="K140" s="110" t="str">
        <f t="shared" si="29"/>
        <v>Enter Category</v>
      </c>
      <c r="L140" s="109" t="str">
        <f t="shared" si="30"/>
        <v>Enter Category</v>
      </c>
      <c r="M140" s="56"/>
      <c r="N140" s="57">
        <v>0</v>
      </c>
      <c r="O140" s="57">
        <v>0</v>
      </c>
      <c r="P140" s="57">
        <v>0</v>
      </c>
      <c r="Q140" s="57">
        <v>0</v>
      </c>
      <c r="R140" s="57">
        <v>0</v>
      </c>
      <c r="S140" s="57">
        <v>0</v>
      </c>
      <c r="T140" s="57">
        <v>0</v>
      </c>
      <c r="U140" s="57">
        <f t="shared" si="31"/>
        <v>0</v>
      </c>
      <c r="V140" s="57">
        <f t="shared" si="32"/>
        <v>0</v>
      </c>
      <c r="W140" s="57">
        <f t="shared" si="33"/>
        <v>0</v>
      </c>
      <c r="X140" s="57">
        <f t="shared" si="34"/>
        <v>0</v>
      </c>
      <c r="Y140" s="57">
        <f t="shared" si="35"/>
        <v>0</v>
      </c>
      <c r="Z140" s="57">
        <f t="shared" si="36"/>
        <v>0</v>
      </c>
      <c r="AA140" s="57">
        <f t="shared" si="37"/>
        <v>0</v>
      </c>
      <c r="AB140" s="57">
        <f t="shared" si="38"/>
        <v>0</v>
      </c>
      <c r="AC140" s="57">
        <f t="shared" si="39"/>
        <v>0</v>
      </c>
      <c r="AD140" s="57">
        <f t="shared" si="40"/>
        <v>0</v>
      </c>
      <c r="AE140" s="57">
        <f t="shared" si="41"/>
        <v>0</v>
      </c>
      <c r="AF140" s="57">
        <f t="shared" si="42"/>
        <v>0</v>
      </c>
      <c r="AG140" s="57">
        <f t="shared" si="43"/>
        <v>0</v>
      </c>
      <c r="AH140" s="57">
        <f t="shared" si="44"/>
        <v>0</v>
      </c>
      <c r="AI140" s="57">
        <f t="shared" si="45"/>
        <v>0</v>
      </c>
      <c r="AJ140" s="57">
        <f t="shared" si="46"/>
        <v>0</v>
      </c>
      <c r="AK140" s="57">
        <f t="shared" si="47"/>
        <v>0</v>
      </c>
      <c r="AL140" s="57">
        <f t="shared" si="62"/>
        <v>0</v>
      </c>
      <c r="AM140" s="57">
        <f t="shared" si="63"/>
        <v>0</v>
      </c>
      <c r="AN140" s="57">
        <f t="shared" si="64"/>
        <v>0</v>
      </c>
      <c r="AO140" s="57">
        <f t="shared" si="65"/>
        <v>0</v>
      </c>
      <c r="AP140" s="57">
        <f t="shared" si="66"/>
        <v>0</v>
      </c>
      <c r="AQ140" s="57">
        <f t="shared" si="67"/>
        <v>0</v>
      </c>
      <c r="AR140" s="57">
        <f t="shared" si="68"/>
        <v>0</v>
      </c>
      <c r="AS140" s="57">
        <f t="shared" si="55"/>
        <v>0</v>
      </c>
      <c r="AT140" s="57">
        <f t="shared" si="69"/>
        <v>0</v>
      </c>
      <c r="AU140" s="58">
        <f t="shared" si="70"/>
        <v>0</v>
      </c>
    </row>
    <row r="141" spans="1:47" s="3" customFormat="1" ht="14">
      <c r="A141" s="118"/>
      <c r="B141" s="117">
        <v>0</v>
      </c>
      <c r="C141" s="8">
        <f t="shared" si="71"/>
        <v>0</v>
      </c>
      <c r="D141" s="9">
        <f t="shared" si="72"/>
        <v>0</v>
      </c>
      <c r="E141" s="65"/>
      <c r="F141" s="124"/>
      <c r="G141" s="125"/>
      <c r="H141" s="122">
        <v>0</v>
      </c>
      <c r="I141" s="123" t="s">
        <v>893</v>
      </c>
      <c r="J141" s="109" t="str">
        <f t="shared" si="61"/>
        <v>Enter Category</v>
      </c>
      <c r="K141" s="110" t="str">
        <f t="shared" si="29"/>
        <v>Enter Category</v>
      </c>
      <c r="L141" s="109" t="str">
        <f t="shared" si="30"/>
        <v>Enter Category</v>
      </c>
      <c r="M141" s="56"/>
      <c r="N141" s="57">
        <v>0</v>
      </c>
      <c r="O141" s="57">
        <v>0</v>
      </c>
      <c r="P141" s="57">
        <v>0</v>
      </c>
      <c r="Q141" s="57">
        <v>0</v>
      </c>
      <c r="R141" s="57">
        <v>0</v>
      </c>
      <c r="S141" s="57">
        <v>0</v>
      </c>
      <c r="T141" s="57">
        <v>0</v>
      </c>
      <c r="U141" s="57">
        <f t="shared" si="31"/>
        <v>0</v>
      </c>
      <c r="V141" s="57">
        <f t="shared" si="32"/>
        <v>0</v>
      </c>
      <c r="W141" s="57">
        <f t="shared" si="33"/>
        <v>0</v>
      </c>
      <c r="X141" s="57">
        <f t="shared" si="34"/>
        <v>0</v>
      </c>
      <c r="Y141" s="57">
        <f t="shared" si="35"/>
        <v>0</v>
      </c>
      <c r="Z141" s="57">
        <f t="shared" si="36"/>
        <v>0</v>
      </c>
      <c r="AA141" s="57">
        <f t="shared" si="37"/>
        <v>0</v>
      </c>
      <c r="AB141" s="57">
        <f t="shared" si="38"/>
        <v>0</v>
      </c>
      <c r="AC141" s="57">
        <f t="shared" si="39"/>
        <v>0</v>
      </c>
      <c r="AD141" s="57">
        <f t="shared" si="40"/>
        <v>0</v>
      </c>
      <c r="AE141" s="57">
        <f t="shared" si="41"/>
        <v>0</v>
      </c>
      <c r="AF141" s="57">
        <f t="shared" si="42"/>
        <v>0</v>
      </c>
      <c r="AG141" s="57">
        <f t="shared" si="43"/>
        <v>0</v>
      </c>
      <c r="AH141" s="57">
        <f t="shared" si="44"/>
        <v>0</v>
      </c>
      <c r="AI141" s="57">
        <f t="shared" si="45"/>
        <v>0</v>
      </c>
      <c r="AJ141" s="57">
        <f t="shared" si="46"/>
        <v>0</v>
      </c>
      <c r="AK141" s="57">
        <f t="shared" si="47"/>
        <v>0</v>
      </c>
      <c r="AL141" s="57">
        <f t="shared" si="62"/>
        <v>0</v>
      </c>
      <c r="AM141" s="57">
        <f t="shared" si="63"/>
        <v>0</v>
      </c>
      <c r="AN141" s="57">
        <f t="shared" si="64"/>
        <v>0</v>
      </c>
      <c r="AO141" s="57">
        <f t="shared" si="65"/>
        <v>0</v>
      </c>
      <c r="AP141" s="57">
        <f t="shared" si="66"/>
        <v>0</v>
      </c>
      <c r="AQ141" s="57">
        <f t="shared" si="67"/>
        <v>0</v>
      </c>
      <c r="AR141" s="57">
        <f t="shared" si="68"/>
        <v>0</v>
      </c>
      <c r="AS141" s="57">
        <f t="shared" si="55"/>
        <v>0</v>
      </c>
      <c r="AT141" s="57">
        <f t="shared" si="69"/>
        <v>0</v>
      </c>
      <c r="AU141" s="58">
        <f t="shared" si="70"/>
        <v>0</v>
      </c>
    </row>
    <row r="142" spans="1:47" s="3" customFormat="1" ht="14">
      <c r="A142" s="118"/>
      <c r="B142" s="117">
        <v>0</v>
      </c>
      <c r="C142" s="8">
        <f t="shared" si="71"/>
        <v>0</v>
      </c>
      <c r="D142" s="9">
        <f t="shared" si="72"/>
        <v>0</v>
      </c>
      <c r="E142" s="65"/>
      <c r="F142" s="124"/>
      <c r="G142" s="125"/>
      <c r="H142" s="122">
        <v>0</v>
      </c>
      <c r="I142" s="123" t="s">
        <v>893</v>
      </c>
      <c r="J142" s="109" t="str">
        <f t="shared" si="61"/>
        <v>Enter Category</v>
      </c>
      <c r="K142" s="110" t="str">
        <f t="shared" si="29"/>
        <v>Enter Category</v>
      </c>
      <c r="L142" s="109" t="str">
        <f t="shared" si="30"/>
        <v>Enter Category</v>
      </c>
      <c r="M142" s="56"/>
      <c r="N142" s="57">
        <v>0</v>
      </c>
      <c r="O142" s="57">
        <v>0</v>
      </c>
      <c r="P142" s="57">
        <v>0</v>
      </c>
      <c r="Q142" s="57">
        <v>0</v>
      </c>
      <c r="R142" s="57">
        <v>0</v>
      </c>
      <c r="S142" s="57">
        <v>0</v>
      </c>
      <c r="T142" s="57">
        <v>0</v>
      </c>
      <c r="U142" s="57">
        <f t="shared" si="31"/>
        <v>0</v>
      </c>
      <c r="V142" s="57">
        <f t="shared" si="32"/>
        <v>0</v>
      </c>
      <c r="W142" s="57">
        <f t="shared" si="33"/>
        <v>0</v>
      </c>
      <c r="X142" s="57">
        <f t="shared" si="34"/>
        <v>0</v>
      </c>
      <c r="Y142" s="57">
        <f t="shared" si="35"/>
        <v>0</v>
      </c>
      <c r="Z142" s="57">
        <f t="shared" si="36"/>
        <v>0</v>
      </c>
      <c r="AA142" s="57">
        <f t="shared" si="37"/>
        <v>0</v>
      </c>
      <c r="AB142" s="57">
        <f t="shared" si="38"/>
        <v>0</v>
      </c>
      <c r="AC142" s="57">
        <f t="shared" si="39"/>
        <v>0</v>
      </c>
      <c r="AD142" s="57">
        <f t="shared" si="40"/>
        <v>0</v>
      </c>
      <c r="AE142" s="57">
        <f t="shared" si="41"/>
        <v>0</v>
      </c>
      <c r="AF142" s="57">
        <f t="shared" si="42"/>
        <v>0</v>
      </c>
      <c r="AG142" s="57">
        <f t="shared" si="43"/>
        <v>0</v>
      </c>
      <c r="AH142" s="57">
        <f t="shared" si="44"/>
        <v>0</v>
      </c>
      <c r="AI142" s="57">
        <f t="shared" si="45"/>
        <v>0</v>
      </c>
      <c r="AJ142" s="57">
        <f t="shared" si="46"/>
        <v>0</v>
      </c>
      <c r="AK142" s="57">
        <f t="shared" si="47"/>
        <v>0</v>
      </c>
      <c r="AL142" s="57">
        <f t="shared" si="62"/>
        <v>0</v>
      </c>
      <c r="AM142" s="57">
        <f t="shared" si="63"/>
        <v>0</v>
      </c>
      <c r="AN142" s="57">
        <f t="shared" si="64"/>
        <v>0</v>
      </c>
      <c r="AO142" s="57">
        <f t="shared" si="65"/>
        <v>0</v>
      </c>
      <c r="AP142" s="57">
        <f t="shared" si="66"/>
        <v>0</v>
      </c>
      <c r="AQ142" s="57">
        <f t="shared" si="67"/>
        <v>0</v>
      </c>
      <c r="AR142" s="57">
        <f t="shared" si="68"/>
        <v>0</v>
      </c>
      <c r="AS142" s="57">
        <f t="shared" si="55"/>
        <v>0</v>
      </c>
      <c r="AT142" s="57">
        <f t="shared" si="69"/>
        <v>0</v>
      </c>
      <c r="AU142" s="58">
        <f t="shared" si="70"/>
        <v>0</v>
      </c>
    </row>
    <row r="143" spans="1:47" s="3" customFormat="1" ht="14">
      <c r="A143" s="118"/>
      <c r="B143" s="117">
        <v>0</v>
      </c>
      <c r="C143" s="8">
        <f t="shared" si="71"/>
        <v>0</v>
      </c>
      <c r="D143" s="9">
        <f t="shared" si="72"/>
        <v>0</v>
      </c>
      <c r="E143" s="65"/>
      <c r="F143" s="124"/>
      <c r="G143" s="125"/>
      <c r="H143" s="122">
        <v>0</v>
      </c>
      <c r="I143" s="123" t="s">
        <v>893</v>
      </c>
      <c r="J143" s="109" t="str">
        <f t="shared" si="61"/>
        <v>Enter Category</v>
      </c>
      <c r="K143" s="110" t="str">
        <f t="shared" si="29"/>
        <v>Enter Category</v>
      </c>
      <c r="L143" s="109" t="str">
        <f t="shared" si="30"/>
        <v>Enter Category</v>
      </c>
      <c r="M143" s="56"/>
      <c r="N143" s="57">
        <v>0</v>
      </c>
      <c r="O143" s="57">
        <v>0</v>
      </c>
      <c r="P143" s="57">
        <v>0</v>
      </c>
      <c r="Q143" s="57">
        <v>0</v>
      </c>
      <c r="R143" s="57">
        <v>0</v>
      </c>
      <c r="S143" s="57">
        <v>0</v>
      </c>
      <c r="T143" s="57">
        <v>0</v>
      </c>
      <c r="U143" s="57">
        <f t="shared" si="31"/>
        <v>0</v>
      </c>
      <c r="V143" s="57">
        <f t="shared" si="32"/>
        <v>0</v>
      </c>
      <c r="W143" s="57">
        <f t="shared" si="33"/>
        <v>0</v>
      </c>
      <c r="X143" s="57">
        <f t="shared" si="34"/>
        <v>0</v>
      </c>
      <c r="Y143" s="57">
        <f t="shared" si="35"/>
        <v>0</v>
      </c>
      <c r="Z143" s="57">
        <f t="shared" si="36"/>
        <v>0</v>
      </c>
      <c r="AA143" s="57">
        <f t="shared" si="37"/>
        <v>0</v>
      </c>
      <c r="AB143" s="57">
        <f t="shared" si="38"/>
        <v>0</v>
      </c>
      <c r="AC143" s="57">
        <f t="shared" si="39"/>
        <v>0</v>
      </c>
      <c r="AD143" s="57">
        <f t="shared" si="40"/>
        <v>0</v>
      </c>
      <c r="AE143" s="57">
        <f t="shared" si="41"/>
        <v>0</v>
      </c>
      <c r="AF143" s="57">
        <f t="shared" si="42"/>
        <v>0</v>
      </c>
      <c r="AG143" s="57">
        <f t="shared" si="43"/>
        <v>0</v>
      </c>
      <c r="AH143" s="57">
        <f t="shared" si="44"/>
        <v>0</v>
      </c>
      <c r="AI143" s="57">
        <f t="shared" si="45"/>
        <v>0</v>
      </c>
      <c r="AJ143" s="57">
        <f t="shared" si="46"/>
        <v>0</v>
      </c>
      <c r="AK143" s="57">
        <f t="shared" si="47"/>
        <v>0</v>
      </c>
      <c r="AL143" s="57">
        <f t="shared" si="62"/>
        <v>0</v>
      </c>
      <c r="AM143" s="57">
        <f t="shared" si="63"/>
        <v>0</v>
      </c>
      <c r="AN143" s="57">
        <f t="shared" si="64"/>
        <v>0</v>
      </c>
      <c r="AO143" s="57">
        <f t="shared" si="65"/>
        <v>0</v>
      </c>
      <c r="AP143" s="57">
        <f t="shared" si="66"/>
        <v>0</v>
      </c>
      <c r="AQ143" s="57">
        <f t="shared" si="67"/>
        <v>0</v>
      </c>
      <c r="AR143" s="57">
        <f t="shared" si="68"/>
        <v>0</v>
      </c>
      <c r="AS143" s="57">
        <f t="shared" si="55"/>
        <v>0</v>
      </c>
      <c r="AT143" s="57">
        <f t="shared" si="69"/>
        <v>0</v>
      </c>
      <c r="AU143" s="58">
        <f t="shared" si="70"/>
        <v>0</v>
      </c>
    </row>
    <row r="144" spans="1:47" s="3" customFormat="1" ht="14">
      <c r="A144" s="118"/>
      <c r="B144" s="117">
        <v>0</v>
      </c>
      <c r="C144" s="8">
        <f t="shared" si="71"/>
        <v>0</v>
      </c>
      <c r="D144" s="9">
        <f t="shared" si="72"/>
        <v>0</v>
      </c>
      <c r="E144" s="65"/>
      <c r="F144" s="124"/>
      <c r="G144" s="125"/>
      <c r="H144" s="122">
        <v>0</v>
      </c>
      <c r="I144" s="123" t="s">
        <v>893</v>
      </c>
      <c r="J144" s="109" t="str">
        <f t="shared" si="61"/>
        <v>Enter Category</v>
      </c>
      <c r="K144" s="110" t="str">
        <f t="shared" si="29"/>
        <v>Enter Category</v>
      </c>
      <c r="L144" s="109" t="str">
        <f t="shared" si="30"/>
        <v>Enter Category</v>
      </c>
      <c r="M144" s="56"/>
      <c r="N144" s="57">
        <v>0</v>
      </c>
      <c r="O144" s="57">
        <v>0</v>
      </c>
      <c r="P144" s="57">
        <v>0</v>
      </c>
      <c r="Q144" s="57">
        <v>0</v>
      </c>
      <c r="R144" s="57">
        <v>0</v>
      </c>
      <c r="S144" s="57">
        <v>0</v>
      </c>
      <c r="T144" s="57">
        <v>0</v>
      </c>
      <c r="U144" s="57">
        <f t="shared" si="31"/>
        <v>0</v>
      </c>
      <c r="V144" s="57">
        <f t="shared" si="32"/>
        <v>0</v>
      </c>
      <c r="W144" s="57">
        <f t="shared" si="33"/>
        <v>0</v>
      </c>
      <c r="X144" s="57">
        <f t="shared" si="34"/>
        <v>0</v>
      </c>
      <c r="Y144" s="57">
        <f t="shared" si="35"/>
        <v>0</v>
      </c>
      <c r="Z144" s="57">
        <f t="shared" si="36"/>
        <v>0</v>
      </c>
      <c r="AA144" s="57">
        <f t="shared" si="37"/>
        <v>0</v>
      </c>
      <c r="AB144" s="57">
        <f t="shared" si="38"/>
        <v>0</v>
      </c>
      <c r="AC144" s="57">
        <f t="shared" si="39"/>
        <v>0</v>
      </c>
      <c r="AD144" s="57">
        <f t="shared" si="40"/>
        <v>0</v>
      </c>
      <c r="AE144" s="57">
        <f t="shared" si="41"/>
        <v>0</v>
      </c>
      <c r="AF144" s="57">
        <f t="shared" si="42"/>
        <v>0</v>
      </c>
      <c r="AG144" s="57">
        <f t="shared" si="43"/>
        <v>0</v>
      </c>
      <c r="AH144" s="57">
        <f t="shared" si="44"/>
        <v>0</v>
      </c>
      <c r="AI144" s="57">
        <f t="shared" si="45"/>
        <v>0</v>
      </c>
      <c r="AJ144" s="57">
        <f t="shared" si="46"/>
        <v>0</v>
      </c>
      <c r="AK144" s="57">
        <f t="shared" si="47"/>
        <v>0</v>
      </c>
      <c r="AL144" s="57">
        <f t="shared" si="62"/>
        <v>0</v>
      </c>
      <c r="AM144" s="57">
        <f t="shared" si="63"/>
        <v>0</v>
      </c>
      <c r="AN144" s="57">
        <f t="shared" si="64"/>
        <v>0</v>
      </c>
      <c r="AO144" s="57">
        <f t="shared" si="65"/>
        <v>0</v>
      </c>
      <c r="AP144" s="57">
        <f t="shared" si="66"/>
        <v>0</v>
      </c>
      <c r="AQ144" s="57">
        <f t="shared" si="67"/>
        <v>0</v>
      </c>
      <c r="AR144" s="57">
        <f t="shared" si="68"/>
        <v>0</v>
      </c>
      <c r="AS144" s="57">
        <f t="shared" si="55"/>
        <v>0</v>
      </c>
      <c r="AT144" s="57">
        <f t="shared" si="69"/>
        <v>0</v>
      </c>
      <c r="AU144" s="58">
        <f t="shared" si="70"/>
        <v>0</v>
      </c>
    </row>
    <row r="145" spans="1:47" s="3" customFormat="1" ht="14">
      <c r="A145" s="118"/>
      <c r="B145" s="117">
        <v>0</v>
      </c>
      <c r="C145" s="8">
        <f t="shared" si="71"/>
        <v>0</v>
      </c>
      <c r="D145" s="9">
        <f t="shared" si="72"/>
        <v>0</v>
      </c>
      <c r="E145" s="65"/>
      <c r="F145" s="124"/>
      <c r="G145" s="125"/>
      <c r="H145" s="122">
        <v>0</v>
      </c>
      <c r="I145" s="123" t="s">
        <v>893</v>
      </c>
      <c r="J145" s="109" t="str">
        <f t="shared" si="61"/>
        <v>Enter Category</v>
      </c>
      <c r="K145" s="110" t="str">
        <f t="shared" si="29"/>
        <v>Enter Category</v>
      </c>
      <c r="L145" s="109" t="str">
        <f t="shared" si="30"/>
        <v>Enter Category</v>
      </c>
      <c r="M145" s="56"/>
      <c r="N145" s="57">
        <v>0</v>
      </c>
      <c r="O145" s="57">
        <v>0</v>
      </c>
      <c r="P145" s="57">
        <v>0</v>
      </c>
      <c r="Q145" s="57">
        <v>0</v>
      </c>
      <c r="R145" s="57">
        <v>0</v>
      </c>
      <c r="S145" s="57">
        <v>0</v>
      </c>
      <c r="T145" s="57">
        <v>0</v>
      </c>
      <c r="U145" s="57">
        <f t="shared" si="31"/>
        <v>0</v>
      </c>
      <c r="V145" s="57">
        <f t="shared" si="32"/>
        <v>0</v>
      </c>
      <c r="W145" s="57">
        <f t="shared" si="33"/>
        <v>0</v>
      </c>
      <c r="X145" s="57">
        <f t="shared" si="34"/>
        <v>0</v>
      </c>
      <c r="Y145" s="57">
        <f t="shared" si="35"/>
        <v>0</v>
      </c>
      <c r="Z145" s="57">
        <f t="shared" si="36"/>
        <v>0</v>
      </c>
      <c r="AA145" s="57">
        <f t="shared" si="37"/>
        <v>0</v>
      </c>
      <c r="AB145" s="57">
        <f t="shared" si="38"/>
        <v>0</v>
      </c>
      <c r="AC145" s="57">
        <f t="shared" si="39"/>
        <v>0</v>
      </c>
      <c r="AD145" s="57">
        <f t="shared" si="40"/>
        <v>0</v>
      </c>
      <c r="AE145" s="57">
        <f t="shared" si="41"/>
        <v>0</v>
      </c>
      <c r="AF145" s="57">
        <f t="shared" si="42"/>
        <v>0</v>
      </c>
      <c r="AG145" s="57">
        <f t="shared" si="43"/>
        <v>0</v>
      </c>
      <c r="AH145" s="57">
        <f t="shared" si="44"/>
        <v>0</v>
      </c>
      <c r="AI145" s="57">
        <f t="shared" si="45"/>
        <v>0</v>
      </c>
      <c r="AJ145" s="57">
        <f t="shared" si="46"/>
        <v>0</v>
      </c>
      <c r="AK145" s="57">
        <f t="shared" si="47"/>
        <v>0</v>
      </c>
      <c r="AL145" s="57">
        <f t="shared" si="62"/>
        <v>0</v>
      </c>
      <c r="AM145" s="57">
        <f t="shared" si="63"/>
        <v>0</v>
      </c>
      <c r="AN145" s="57">
        <f t="shared" si="64"/>
        <v>0</v>
      </c>
      <c r="AO145" s="57">
        <f t="shared" si="65"/>
        <v>0</v>
      </c>
      <c r="AP145" s="57">
        <f t="shared" si="66"/>
        <v>0</v>
      </c>
      <c r="AQ145" s="57">
        <f t="shared" si="67"/>
        <v>0</v>
      </c>
      <c r="AR145" s="57">
        <f t="shared" si="68"/>
        <v>0</v>
      </c>
      <c r="AS145" s="57">
        <f t="shared" si="55"/>
        <v>0</v>
      </c>
      <c r="AT145" s="57">
        <f t="shared" si="69"/>
        <v>0</v>
      </c>
      <c r="AU145" s="58">
        <f t="shared" si="70"/>
        <v>0</v>
      </c>
    </row>
    <row r="146" spans="1:47" s="3" customFormat="1" ht="14">
      <c r="A146" s="118"/>
      <c r="B146" s="117">
        <v>0</v>
      </c>
      <c r="C146" s="8">
        <f t="shared" si="71"/>
        <v>0</v>
      </c>
      <c r="D146" s="9">
        <f t="shared" si="72"/>
        <v>0</v>
      </c>
      <c r="E146" s="65"/>
      <c r="F146" s="124"/>
      <c r="G146" s="125"/>
      <c r="H146" s="122">
        <v>0</v>
      </c>
      <c r="I146" s="123" t="s">
        <v>893</v>
      </c>
      <c r="J146" s="109" t="str">
        <f t="shared" si="61"/>
        <v>Enter Category</v>
      </c>
      <c r="K146" s="110" t="str">
        <f t="shared" si="29"/>
        <v>Enter Category</v>
      </c>
      <c r="L146" s="109" t="str">
        <f t="shared" si="30"/>
        <v>Enter Category</v>
      </c>
      <c r="M146" s="56"/>
      <c r="N146" s="57">
        <v>0</v>
      </c>
      <c r="O146" s="57">
        <v>0</v>
      </c>
      <c r="P146" s="57">
        <v>0</v>
      </c>
      <c r="Q146" s="57">
        <v>0</v>
      </c>
      <c r="R146" s="57">
        <v>0</v>
      </c>
      <c r="S146" s="57">
        <v>0</v>
      </c>
      <c r="T146" s="57">
        <v>0</v>
      </c>
      <c r="U146" s="57">
        <f t="shared" si="31"/>
        <v>0</v>
      </c>
      <c r="V146" s="57">
        <f t="shared" si="32"/>
        <v>0</v>
      </c>
      <c r="W146" s="57">
        <f t="shared" si="33"/>
        <v>0</v>
      </c>
      <c r="X146" s="57">
        <f t="shared" si="34"/>
        <v>0</v>
      </c>
      <c r="Y146" s="57">
        <f t="shared" si="35"/>
        <v>0</v>
      </c>
      <c r="Z146" s="57">
        <f t="shared" si="36"/>
        <v>0</v>
      </c>
      <c r="AA146" s="57">
        <f t="shared" si="37"/>
        <v>0</v>
      </c>
      <c r="AB146" s="57">
        <f t="shared" si="38"/>
        <v>0</v>
      </c>
      <c r="AC146" s="57">
        <f t="shared" si="39"/>
        <v>0</v>
      </c>
      <c r="AD146" s="57">
        <f t="shared" si="40"/>
        <v>0</v>
      </c>
      <c r="AE146" s="57">
        <f t="shared" si="41"/>
        <v>0</v>
      </c>
      <c r="AF146" s="57">
        <f t="shared" si="42"/>
        <v>0</v>
      </c>
      <c r="AG146" s="57">
        <f t="shared" si="43"/>
        <v>0</v>
      </c>
      <c r="AH146" s="57">
        <f t="shared" si="44"/>
        <v>0</v>
      </c>
      <c r="AI146" s="57">
        <f t="shared" si="45"/>
        <v>0</v>
      </c>
      <c r="AJ146" s="57">
        <f t="shared" si="46"/>
        <v>0</v>
      </c>
      <c r="AK146" s="57">
        <f t="shared" si="47"/>
        <v>0</v>
      </c>
      <c r="AL146" s="57">
        <f t="shared" si="62"/>
        <v>0</v>
      </c>
      <c r="AM146" s="57">
        <f t="shared" si="63"/>
        <v>0</v>
      </c>
      <c r="AN146" s="57">
        <f t="shared" si="64"/>
        <v>0</v>
      </c>
      <c r="AO146" s="57">
        <f t="shared" si="65"/>
        <v>0</v>
      </c>
      <c r="AP146" s="57">
        <f t="shared" si="66"/>
        <v>0</v>
      </c>
      <c r="AQ146" s="57">
        <f t="shared" si="67"/>
        <v>0</v>
      </c>
      <c r="AR146" s="57">
        <f t="shared" si="68"/>
        <v>0</v>
      </c>
      <c r="AS146" s="57">
        <f t="shared" si="55"/>
        <v>0</v>
      </c>
      <c r="AT146" s="57">
        <f t="shared" si="69"/>
        <v>0</v>
      </c>
      <c r="AU146" s="58">
        <f t="shared" si="70"/>
        <v>0</v>
      </c>
    </row>
    <row r="147" spans="1:47" s="3" customFormat="1" ht="14">
      <c r="A147" s="118"/>
      <c r="B147" s="117">
        <v>0</v>
      </c>
      <c r="C147" s="8">
        <f t="shared" si="71"/>
        <v>0</v>
      </c>
      <c r="D147" s="9">
        <f t="shared" si="72"/>
        <v>0</v>
      </c>
      <c r="E147" s="65"/>
      <c r="F147" s="124"/>
      <c r="G147" s="125"/>
      <c r="H147" s="122">
        <v>0</v>
      </c>
      <c r="I147" s="123" t="s">
        <v>893</v>
      </c>
      <c r="J147" s="109" t="str">
        <f t="shared" si="61"/>
        <v>Enter Category</v>
      </c>
      <c r="K147" s="110" t="str">
        <f t="shared" si="29"/>
        <v>Enter Category</v>
      </c>
      <c r="L147" s="109" t="str">
        <f t="shared" si="30"/>
        <v>Enter Category</v>
      </c>
      <c r="M147" s="56"/>
      <c r="N147" s="57">
        <v>0</v>
      </c>
      <c r="O147" s="57">
        <v>0</v>
      </c>
      <c r="P147" s="57">
        <v>0</v>
      </c>
      <c r="Q147" s="57">
        <v>0</v>
      </c>
      <c r="R147" s="57">
        <v>0</v>
      </c>
      <c r="S147" s="57">
        <v>0</v>
      </c>
      <c r="T147" s="57">
        <v>0</v>
      </c>
      <c r="U147" s="57">
        <f t="shared" si="31"/>
        <v>0</v>
      </c>
      <c r="V147" s="57">
        <f t="shared" si="32"/>
        <v>0</v>
      </c>
      <c r="W147" s="57">
        <f t="shared" si="33"/>
        <v>0</v>
      </c>
      <c r="X147" s="57">
        <f t="shared" si="34"/>
        <v>0</v>
      </c>
      <c r="Y147" s="57">
        <f t="shared" si="35"/>
        <v>0</v>
      </c>
      <c r="Z147" s="57">
        <f t="shared" si="36"/>
        <v>0</v>
      </c>
      <c r="AA147" s="57">
        <f t="shared" si="37"/>
        <v>0</v>
      </c>
      <c r="AB147" s="57">
        <f t="shared" si="38"/>
        <v>0</v>
      </c>
      <c r="AC147" s="57">
        <f t="shared" si="39"/>
        <v>0</v>
      </c>
      <c r="AD147" s="57">
        <f t="shared" si="40"/>
        <v>0</v>
      </c>
      <c r="AE147" s="57">
        <f t="shared" si="41"/>
        <v>0</v>
      </c>
      <c r="AF147" s="57">
        <f t="shared" si="42"/>
        <v>0</v>
      </c>
      <c r="AG147" s="57">
        <f t="shared" si="43"/>
        <v>0</v>
      </c>
      <c r="AH147" s="57">
        <f t="shared" si="44"/>
        <v>0</v>
      </c>
      <c r="AI147" s="57">
        <f t="shared" si="45"/>
        <v>0</v>
      </c>
      <c r="AJ147" s="57">
        <f t="shared" si="46"/>
        <v>0</v>
      </c>
      <c r="AK147" s="57">
        <f t="shared" si="47"/>
        <v>0</v>
      </c>
      <c r="AL147" s="57">
        <f t="shared" si="62"/>
        <v>0</v>
      </c>
      <c r="AM147" s="57">
        <f t="shared" si="63"/>
        <v>0</v>
      </c>
      <c r="AN147" s="57">
        <f t="shared" si="64"/>
        <v>0</v>
      </c>
      <c r="AO147" s="57">
        <f t="shared" si="65"/>
        <v>0</v>
      </c>
      <c r="AP147" s="57">
        <f t="shared" si="66"/>
        <v>0</v>
      </c>
      <c r="AQ147" s="57">
        <f t="shared" si="67"/>
        <v>0</v>
      </c>
      <c r="AR147" s="57">
        <f t="shared" si="68"/>
        <v>0</v>
      </c>
      <c r="AS147" s="57">
        <f t="shared" si="55"/>
        <v>0</v>
      </c>
      <c r="AT147" s="57">
        <f t="shared" si="69"/>
        <v>0</v>
      </c>
      <c r="AU147" s="58">
        <f t="shared" si="70"/>
        <v>0</v>
      </c>
    </row>
    <row r="148" spans="1:47" s="3" customFormat="1" ht="14">
      <c r="A148" s="118"/>
      <c r="B148" s="117">
        <v>0</v>
      </c>
      <c r="C148" s="8">
        <f t="shared" si="71"/>
        <v>0</v>
      </c>
      <c r="D148" s="9">
        <f t="shared" si="72"/>
        <v>0</v>
      </c>
      <c r="E148" s="65"/>
      <c r="F148" s="124"/>
      <c r="G148" s="125"/>
      <c r="H148" s="122">
        <v>0</v>
      </c>
      <c r="I148" s="123" t="s">
        <v>893</v>
      </c>
      <c r="J148" s="109" t="str">
        <f t="shared" si="61"/>
        <v>Enter Category</v>
      </c>
      <c r="K148" s="110" t="str">
        <f t="shared" si="29"/>
        <v>Enter Category</v>
      </c>
      <c r="L148" s="109" t="str">
        <f t="shared" si="30"/>
        <v>Enter Category</v>
      </c>
      <c r="M148" s="56"/>
      <c r="N148" s="57">
        <v>0</v>
      </c>
      <c r="O148" s="57">
        <v>0</v>
      </c>
      <c r="P148" s="57">
        <v>0</v>
      </c>
      <c r="Q148" s="57">
        <v>0</v>
      </c>
      <c r="R148" s="57">
        <v>0</v>
      </c>
      <c r="S148" s="57">
        <v>0</v>
      </c>
      <c r="T148" s="57">
        <v>0</v>
      </c>
      <c r="U148" s="57">
        <f t="shared" si="31"/>
        <v>0</v>
      </c>
      <c r="V148" s="57">
        <f t="shared" si="32"/>
        <v>0</v>
      </c>
      <c r="W148" s="57">
        <f t="shared" si="33"/>
        <v>0</v>
      </c>
      <c r="X148" s="57">
        <f t="shared" si="34"/>
        <v>0</v>
      </c>
      <c r="Y148" s="57">
        <f t="shared" si="35"/>
        <v>0</v>
      </c>
      <c r="Z148" s="57">
        <f t="shared" si="36"/>
        <v>0</v>
      </c>
      <c r="AA148" s="57">
        <f t="shared" si="37"/>
        <v>0</v>
      </c>
      <c r="AB148" s="57">
        <f t="shared" si="38"/>
        <v>0</v>
      </c>
      <c r="AC148" s="57">
        <f t="shared" si="39"/>
        <v>0</v>
      </c>
      <c r="AD148" s="57">
        <f t="shared" si="40"/>
        <v>0</v>
      </c>
      <c r="AE148" s="57">
        <f t="shared" si="41"/>
        <v>0</v>
      </c>
      <c r="AF148" s="57">
        <f t="shared" si="42"/>
        <v>0</v>
      </c>
      <c r="AG148" s="57">
        <f t="shared" si="43"/>
        <v>0</v>
      </c>
      <c r="AH148" s="57">
        <f t="shared" si="44"/>
        <v>0</v>
      </c>
      <c r="AI148" s="57">
        <f t="shared" si="45"/>
        <v>0</v>
      </c>
      <c r="AJ148" s="57">
        <f t="shared" si="46"/>
        <v>0</v>
      </c>
      <c r="AK148" s="57">
        <f t="shared" si="47"/>
        <v>0</v>
      </c>
      <c r="AL148" s="57">
        <f t="shared" si="62"/>
        <v>0</v>
      </c>
      <c r="AM148" s="57">
        <f t="shared" si="63"/>
        <v>0</v>
      </c>
      <c r="AN148" s="57">
        <f t="shared" si="64"/>
        <v>0</v>
      </c>
      <c r="AO148" s="57">
        <f t="shared" si="65"/>
        <v>0</v>
      </c>
      <c r="AP148" s="57">
        <f t="shared" si="66"/>
        <v>0</v>
      </c>
      <c r="AQ148" s="57">
        <f t="shared" si="67"/>
        <v>0</v>
      </c>
      <c r="AR148" s="57">
        <f t="shared" si="68"/>
        <v>0</v>
      </c>
      <c r="AS148" s="57">
        <f t="shared" si="55"/>
        <v>0</v>
      </c>
      <c r="AT148" s="57">
        <f t="shared" si="69"/>
        <v>0</v>
      </c>
      <c r="AU148" s="58">
        <f t="shared" si="70"/>
        <v>0</v>
      </c>
    </row>
    <row r="149" spans="1:47" s="3" customFormat="1" ht="14">
      <c r="A149" s="118"/>
      <c r="B149" s="117">
        <v>0</v>
      </c>
      <c r="C149" s="8">
        <f t="shared" si="71"/>
        <v>0</v>
      </c>
      <c r="D149" s="9">
        <f t="shared" si="72"/>
        <v>0</v>
      </c>
      <c r="E149" s="65"/>
      <c r="F149" s="124"/>
      <c r="G149" s="125"/>
      <c r="H149" s="122">
        <v>0</v>
      </c>
      <c r="I149" s="123" t="s">
        <v>893</v>
      </c>
      <c r="J149" s="109" t="str">
        <f t="shared" si="61"/>
        <v>Enter Category</v>
      </c>
      <c r="K149" s="110" t="str">
        <f t="shared" si="29"/>
        <v>Enter Category</v>
      </c>
      <c r="L149" s="109" t="str">
        <f t="shared" si="30"/>
        <v>Enter Category</v>
      </c>
      <c r="M149" s="56"/>
      <c r="N149" s="57">
        <v>0</v>
      </c>
      <c r="O149" s="57">
        <v>0</v>
      </c>
      <c r="P149" s="57">
        <v>0</v>
      </c>
      <c r="Q149" s="57">
        <v>0</v>
      </c>
      <c r="R149" s="57">
        <v>0</v>
      </c>
      <c r="S149" s="57">
        <v>0</v>
      </c>
      <c r="T149" s="57">
        <v>0</v>
      </c>
      <c r="U149" s="57">
        <f t="shared" si="31"/>
        <v>0</v>
      </c>
      <c r="V149" s="57">
        <f t="shared" si="32"/>
        <v>0</v>
      </c>
      <c r="W149" s="57">
        <f t="shared" si="33"/>
        <v>0</v>
      </c>
      <c r="X149" s="57">
        <f t="shared" si="34"/>
        <v>0</v>
      </c>
      <c r="Y149" s="57">
        <f t="shared" si="35"/>
        <v>0</v>
      </c>
      <c r="Z149" s="57">
        <f t="shared" si="36"/>
        <v>0</v>
      </c>
      <c r="AA149" s="57">
        <f t="shared" si="37"/>
        <v>0</v>
      </c>
      <c r="AB149" s="57">
        <f t="shared" si="38"/>
        <v>0</v>
      </c>
      <c r="AC149" s="57">
        <f t="shared" si="39"/>
        <v>0</v>
      </c>
      <c r="AD149" s="57">
        <f t="shared" si="40"/>
        <v>0</v>
      </c>
      <c r="AE149" s="57">
        <f t="shared" si="41"/>
        <v>0</v>
      </c>
      <c r="AF149" s="57">
        <f t="shared" si="42"/>
        <v>0</v>
      </c>
      <c r="AG149" s="57">
        <f t="shared" si="43"/>
        <v>0</v>
      </c>
      <c r="AH149" s="57">
        <f t="shared" si="44"/>
        <v>0</v>
      </c>
      <c r="AI149" s="57">
        <f t="shared" si="45"/>
        <v>0</v>
      </c>
      <c r="AJ149" s="57">
        <f t="shared" si="46"/>
        <v>0</v>
      </c>
      <c r="AK149" s="57">
        <f t="shared" si="47"/>
        <v>0</v>
      </c>
      <c r="AL149" s="57">
        <f t="shared" si="62"/>
        <v>0</v>
      </c>
      <c r="AM149" s="57">
        <f t="shared" si="63"/>
        <v>0</v>
      </c>
      <c r="AN149" s="57">
        <f t="shared" si="64"/>
        <v>0</v>
      </c>
      <c r="AO149" s="57">
        <f t="shared" si="65"/>
        <v>0</v>
      </c>
      <c r="AP149" s="57">
        <f t="shared" si="66"/>
        <v>0</v>
      </c>
      <c r="AQ149" s="57">
        <f t="shared" si="67"/>
        <v>0</v>
      </c>
      <c r="AR149" s="57">
        <f t="shared" si="68"/>
        <v>0</v>
      </c>
      <c r="AS149" s="57">
        <f t="shared" si="55"/>
        <v>0</v>
      </c>
      <c r="AT149" s="57">
        <f t="shared" si="69"/>
        <v>0</v>
      </c>
      <c r="AU149" s="58">
        <f t="shared" si="70"/>
        <v>0</v>
      </c>
    </row>
    <row r="150" spans="1:47" s="3" customFormat="1" ht="14">
      <c r="A150" s="118"/>
      <c r="B150" s="117">
        <v>0</v>
      </c>
      <c r="C150" s="8">
        <f t="shared" si="71"/>
        <v>0</v>
      </c>
      <c r="D150" s="9">
        <f t="shared" si="72"/>
        <v>0</v>
      </c>
      <c r="E150" s="65"/>
      <c r="F150" s="124"/>
      <c r="G150" s="125"/>
      <c r="H150" s="122">
        <v>0</v>
      </c>
      <c r="I150" s="123" t="s">
        <v>893</v>
      </c>
      <c r="J150" s="109" t="str">
        <f t="shared" si="61"/>
        <v>Enter Category</v>
      </c>
      <c r="K150" s="110" t="str">
        <f t="shared" si="29"/>
        <v>Enter Category</v>
      </c>
      <c r="L150" s="109" t="str">
        <f t="shared" si="30"/>
        <v>Enter Category</v>
      </c>
      <c r="M150" s="56"/>
      <c r="N150" s="57">
        <v>0</v>
      </c>
      <c r="O150" s="57">
        <v>0</v>
      </c>
      <c r="P150" s="57">
        <v>0</v>
      </c>
      <c r="Q150" s="57">
        <v>0</v>
      </c>
      <c r="R150" s="57">
        <v>0</v>
      </c>
      <c r="S150" s="57">
        <v>0</v>
      </c>
      <c r="T150" s="57">
        <v>0</v>
      </c>
      <c r="U150" s="57">
        <f t="shared" si="31"/>
        <v>0</v>
      </c>
      <c r="V150" s="57">
        <f t="shared" si="32"/>
        <v>0</v>
      </c>
      <c r="W150" s="57">
        <f t="shared" si="33"/>
        <v>0</v>
      </c>
      <c r="X150" s="57">
        <f t="shared" si="34"/>
        <v>0</v>
      </c>
      <c r="Y150" s="57">
        <f t="shared" si="35"/>
        <v>0</v>
      </c>
      <c r="Z150" s="57">
        <f t="shared" si="36"/>
        <v>0</v>
      </c>
      <c r="AA150" s="57">
        <f t="shared" si="37"/>
        <v>0</v>
      </c>
      <c r="AB150" s="57">
        <f t="shared" si="38"/>
        <v>0</v>
      </c>
      <c r="AC150" s="57">
        <f t="shared" si="39"/>
        <v>0</v>
      </c>
      <c r="AD150" s="57">
        <f t="shared" si="40"/>
        <v>0</v>
      </c>
      <c r="AE150" s="57">
        <f t="shared" si="41"/>
        <v>0</v>
      </c>
      <c r="AF150" s="57">
        <f t="shared" si="42"/>
        <v>0</v>
      </c>
      <c r="AG150" s="57">
        <f t="shared" si="43"/>
        <v>0</v>
      </c>
      <c r="AH150" s="57">
        <f t="shared" si="44"/>
        <v>0</v>
      </c>
      <c r="AI150" s="57">
        <f t="shared" si="45"/>
        <v>0</v>
      </c>
      <c r="AJ150" s="57">
        <f t="shared" si="46"/>
        <v>0</v>
      </c>
      <c r="AK150" s="57">
        <f t="shared" si="47"/>
        <v>0</v>
      </c>
      <c r="AL150" s="57">
        <f t="shared" si="62"/>
        <v>0</v>
      </c>
      <c r="AM150" s="57">
        <f t="shared" si="63"/>
        <v>0</v>
      </c>
      <c r="AN150" s="57">
        <f t="shared" si="64"/>
        <v>0</v>
      </c>
      <c r="AO150" s="57">
        <f t="shared" si="65"/>
        <v>0</v>
      </c>
      <c r="AP150" s="57">
        <f t="shared" si="66"/>
        <v>0</v>
      </c>
      <c r="AQ150" s="57">
        <f t="shared" si="67"/>
        <v>0</v>
      </c>
      <c r="AR150" s="57">
        <f t="shared" si="68"/>
        <v>0</v>
      </c>
      <c r="AS150" s="57">
        <f t="shared" si="55"/>
        <v>0</v>
      </c>
      <c r="AT150" s="57">
        <f t="shared" si="69"/>
        <v>0</v>
      </c>
      <c r="AU150" s="58">
        <f t="shared" si="70"/>
        <v>0</v>
      </c>
    </row>
    <row r="151" spans="1:47" s="3" customFormat="1" ht="14">
      <c r="A151" s="118"/>
      <c r="B151" s="117">
        <v>0</v>
      </c>
      <c r="C151" s="8">
        <f t="shared" si="71"/>
        <v>0</v>
      </c>
      <c r="D151" s="9">
        <f t="shared" si="72"/>
        <v>0</v>
      </c>
      <c r="E151" s="65"/>
      <c r="F151" s="124"/>
      <c r="G151" s="125"/>
      <c r="H151" s="122">
        <v>0</v>
      </c>
      <c r="I151" s="123" t="s">
        <v>893</v>
      </c>
      <c r="J151" s="109" t="str">
        <f t="shared" si="61"/>
        <v>Enter Category</v>
      </c>
      <c r="K151" s="110" t="str">
        <f t="shared" si="29"/>
        <v>Enter Category</v>
      </c>
      <c r="L151" s="109" t="str">
        <f t="shared" si="30"/>
        <v>Enter Category</v>
      </c>
      <c r="M151" s="56"/>
      <c r="N151" s="57">
        <v>0</v>
      </c>
      <c r="O151" s="57">
        <v>0</v>
      </c>
      <c r="P151" s="57">
        <v>0</v>
      </c>
      <c r="Q151" s="57">
        <v>0</v>
      </c>
      <c r="R151" s="57">
        <v>0</v>
      </c>
      <c r="S151" s="57">
        <v>0</v>
      </c>
      <c r="T151" s="57">
        <v>0</v>
      </c>
      <c r="U151" s="57">
        <f t="shared" si="31"/>
        <v>0</v>
      </c>
      <c r="V151" s="57">
        <f t="shared" si="32"/>
        <v>0</v>
      </c>
      <c r="W151" s="57">
        <f t="shared" si="33"/>
        <v>0</v>
      </c>
      <c r="X151" s="57">
        <f t="shared" si="34"/>
        <v>0</v>
      </c>
      <c r="Y151" s="57">
        <f t="shared" si="35"/>
        <v>0</v>
      </c>
      <c r="Z151" s="57">
        <f t="shared" si="36"/>
        <v>0</v>
      </c>
      <c r="AA151" s="57">
        <f t="shared" si="37"/>
        <v>0</v>
      </c>
      <c r="AB151" s="57">
        <f t="shared" si="38"/>
        <v>0</v>
      </c>
      <c r="AC151" s="57">
        <f t="shared" si="39"/>
        <v>0</v>
      </c>
      <c r="AD151" s="57">
        <f t="shared" si="40"/>
        <v>0</v>
      </c>
      <c r="AE151" s="57">
        <f t="shared" si="41"/>
        <v>0</v>
      </c>
      <c r="AF151" s="57">
        <f t="shared" si="42"/>
        <v>0</v>
      </c>
      <c r="AG151" s="57">
        <f t="shared" si="43"/>
        <v>0</v>
      </c>
      <c r="AH151" s="57">
        <f t="shared" si="44"/>
        <v>0</v>
      </c>
      <c r="AI151" s="57">
        <f t="shared" si="45"/>
        <v>0</v>
      </c>
      <c r="AJ151" s="57">
        <f t="shared" si="46"/>
        <v>0</v>
      </c>
      <c r="AK151" s="57">
        <f t="shared" si="47"/>
        <v>0</v>
      </c>
      <c r="AL151" s="57">
        <f t="shared" si="62"/>
        <v>0</v>
      </c>
      <c r="AM151" s="57">
        <f t="shared" si="63"/>
        <v>0</v>
      </c>
      <c r="AN151" s="57">
        <f t="shared" si="64"/>
        <v>0</v>
      </c>
      <c r="AO151" s="57">
        <f t="shared" si="65"/>
        <v>0</v>
      </c>
      <c r="AP151" s="57">
        <f t="shared" si="66"/>
        <v>0</v>
      </c>
      <c r="AQ151" s="57">
        <f t="shared" si="67"/>
        <v>0</v>
      </c>
      <c r="AR151" s="57">
        <f t="shared" si="68"/>
        <v>0</v>
      </c>
      <c r="AS151" s="57">
        <f t="shared" si="55"/>
        <v>0</v>
      </c>
      <c r="AT151" s="57">
        <f t="shared" si="69"/>
        <v>0</v>
      </c>
      <c r="AU151" s="58">
        <f t="shared" si="70"/>
        <v>0</v>
      </c>
    </row>
    <row r="152" spans="1:47" s="3" customFormat="1" ht="14">
      <c r="A152" s="118"/>
      <c r="B152" s="117">
        <v>0</v>
      </c>
      <c r="C152" s="8">
        <f t="shared" si="71"/>
        <v>0</v>
      </c>
      <c r="D152" s="9">
        <f t="shared" si="72"/>
        <v>0</v>
      </c>
      <c r="E152" s="65"/>
      <c r="F152" s="124"/>
      <c r="G152" s="125"/>
      <c r="H152" s="122">
        <v>0</v>
      </c>
      <c r="I152" s="123" t="s">
        <v>893</v>
      </c>
      <c r="J152" s="109" t="str">
        <f t="shared" si="61"/>
        <v>Enter Category</v>
      </c>
      <c r="K152" s="110" t="str">
        <f t="shared" si="29"/>
        <v>Enter Category</v>
      </c>
      <c r="L152" s="109" t="str">
        <f t="shared" si="30"/>
        <v>Enter Category</v>
      </c>
      <c r="M152" s="56"/>
      <c r="N152" s="57">
        <v>0</v>
      </c>
      <c r="O152" s="57">
        <v>0</v>
      </c>
      <c r="P152" s="57">
        <v>0</v>
      </c>
      <c r="Q152" s="57">
        <v>0</v>
      </c>
      <c r="R152" s="57">
        <v>0</v>
      </c>
      <c r="S152" s="57">
        <v>0</v>
      </c>
      <c r="T152" s="57">
        <v>0</v>
      </c>
      <c r="U152" s="57">
        <f t="shared" si="31"/>
        <v>0</v>
      </c>
      <c r="V152" s="57">
        <f t="shared" si="32"/>
        <v>0</v>
      </c>
      <c r="W152" s="57">
        <f t="shared" si="33"/>
        <v>0</v>
      </c>
      <c r="X152" s="57">
        <f t="shared" si="34"/>
        <v>0</v>
      </c>
      <c r="Y152" s="57">
        <f t="shared" si="35"/>
        <v>0</v>
      </c>
      <c r="Z152" s="57">
        <f t="shared" si="36"/>
        <v>0</v>
      </c>
      <c r="AA152" s="57">
        <f t="shared" si="37"/>
        <v>0</v>
      </c>
      <c r="AB152" s="57">
        <f t="shared" si="38"/>
        <v>0</v>
      </c>
      <c r="AC152" s="57">
        <f t="shared" si="39"/>
        <v>0</v>
      </c>
      <c r="AD152" s="57">
        <f t="shared" si="40"/>
        <v>0</v>
      </c>
      <c r="AE152" s="57">
        <f t="shared" si="41"/>
        <v>0</v>
      </c>
      <c r="AF152" s="57">
        <f t="shared" si="42"/>
        <v>0</v>
      </c>
      <c r="AG152" s="57">
        <f t="shared" si="43"/>
        <v>0</v>
      </c>
      <c r="AH152" s="57">
        <f t="shared" si="44"/>
        <v>0</v>
      </c>
      <c r="AI152" s="57">
        <f t="shared" si="45"/>
        <v>0</v>
      </c>
      <c r="AJ152" s="57">
        <f t="shared" si="46"/>
        <v>0</v>
      </c>
      <c r="AK152" s="57">
        <f t="shared" si="47"/>
        <v>0</v>
      </c>
      <c r="AL152" s="57">
        <f t="shared" si="62"/>
        <v>0</v>
      </c>
      <c r="AM152" s="57">
        <f t="shared" si="63"/>
        <v>0</v>
      </c>
      <c r="AN152" s="57">
        <f t="shared" si="64"/>
        <v>0</v>
      </c>
      <c r="AO152" s="57">
        <f t="shared" si="65"/>
        <v>0</v>
      </c>
      <c r="AP152" s="57">
        <f t="shared" si="66"/>
        <v>0</v>
      </c>
      <c r="AQ152" s="57">
        <f t="shared" si="67"/>
        <v>0</v>
      </c>
      <c r="AR152" s="57">
        <f t="shared" si="68"/>
        <v>0</v>
      </c>
      <c r="AS152" s="57">
        <f t="shared" si="55"/>
        <v>0</v>
      </c>
      <c r="AT152" s="57">
        <f t="shared" si="69"/>
        <v>0</v>
      </c>
      <c r="AU152" s="58">
        <f t="shared" si="70"/>
        <v>0</v>
      </c>
    </row>
    <row r="153" spans="1:47" s="3" customFormat="1" ht="14">
      <c r="A153" s="118"/>
      <c r="B153" s="117">
        <v>0</v>
      </c>
      <c r="C153" s="8">
        <f t="shared" si="71"/>
        <v>0</v>
      </c>
      <c r="D153" s="9">
        <f t="shared" si="72"/>
        <v>0</v>
      </c>
      <c r="E153" s="65"/>
      <c r="F153" s="124"/>
      <c r="G153" s="125"/>
      <c r="H153" s="122">
        <v>0</v>
      </c>
      <c r="I153" s="123" t="s">
        <v>893</v>
      </c>
      <c r="J153" s="109" t="str">
        <f t="shared" si="61"/>
        <v>Enter Category</v>
      </c>
      <c r="K153" s="110" t="str">
        <f t="shared" si="29"/>
        <v>Enter Category</v>
      </c>
      <c r="L153" s="109" t="str">
        <f t="shared" si="30"/>
        <v>Enter Category</v>
      </c>
      <c r="M153" s="56"/>
      <c r="N153" s="57">
        <v>0</v>
      </c>
      <c r="O153" s="57">
        <v>0</v>
      </c>
      <c r="P153" s="57">
        <v>0</v>
      </c>
      <c r="Q153" s="57">
        <v>0</v>
      </c>
      <c r="R153" s="57">
        <v>0</v>
      </c>
      <c r="S153" s="57">
        <v>0</v>
      </c>
      <c r="T153" s="57">
        <v>0</v>
      </c>
      <c r="U153" s="57">
        <f t="shared" si="31"/>
        <v>0</v>
      </c>
      <c r="V153" s="57">
        <f t="shared" si="32"/>
        <v>0</v>
      </c>
      <c r="W153" s="57">
        <f t="shared" si="33"/>
        <v>0</v>
      </c>
      <c r="X153" s="57">
        <f t="shared" si="34"/>
        <v>0</v>
      </c>
      <c r="Y153" s="57">
        <f t="shared" si="35"/>
        <v>0</v>
      </c>
      <c r="Z153" s="57">
        <f t="shared" si="36"/>
        <v>0</v>
      </c>
      <c r="AA153" s="57">
        <f t="shared" si="37"/>
        <v>0</v>
      </c>
      <c r="AB153" s="57">
        <f t="shared" si="38"/>
        <v>0</v>
      </c>
      <c r="AC153" s="57">
        <f t="shared" si="39"/>
        <v>0</v>
      </c>
      <c r="AD153" s="57">
        <f t="shared" si="40"/>
        <v>0</v>
      </c>
      <c r="AE153" s="57">
        <f t="shared" si="41"/>
        <v>0</v>
      </c>
      <c r="AF153" s="57">
        <f t="shared" si="42"/>
        <v>0</v>
      </c>
      <c r="AG153" s="57">
        <f t="shared" si="43"/>
        <v>0</v>
      </c>
      <c r="AH153" s="57">
        <f t="shared" si="44"/>
        <v>0</v>
      </c>
      <c r="AI153" s="57">
        <f t="shared" si="45"/>
        <v>0</v>
      </c>
      <c r="AJ153" s="57">
        <f t="shared" si="46"/>
        <v>0</v>
      </c>
      <c r="AK153" s="57">
        <f t="shared" si="47"/>
        <v>0</v>
      </c>
      <c r="AL153" s="57">
        <f t="shared" si="62"/>
        <v>0</v>
      </c>
      <c r="AM153" s="57">
        <f t="shared" si="63"/>
        <v>0</v>
      </c>
      <c r="AN153" s="57">
        <f t="shared" si="64"/>
        <v>0</v>
      </c>
      <c r="AO153" s="57">
        <f t="shared" si="65"/>
        <v>0</v>
      </c>
      <c r="AP153" s="57">
        <f t="shared" si="66"/>
        <v>0</v>
      </c>
      <c r="AQ153" s="57">
        <f t="shared" si="67"/>
        <v>0</v>
      </c>
      <c r="AR153" s="57">
        <f t="shared" si="68"/>
        <v>0</v>
      </c>
      <c r="AS153" s="57">
        <f t="shared" si="55"/>
        <v>0</v>
      </c>
      <c r="AT153" s="57">
        <f t="shared" si="69"/>
        <v>0</v>
      </c>
      <c r="AU153" s="58">
        <f t="shared" si="70"/>
        <v>0</v>
      </c>
    </row>
    <row r="154" spans="1:47" s="3" customFormat="1" ht="14">
      <c r="A154" s="118"/>
      <c r="B154" s="117">
        <v>0</v>
      </c>
      <c r="C154" s="8">
        <f t="shared" si="71"/>
        <v>0</v>
      </c>
      <c r="D154" s="9">
        <f t="shared" si="72"/>
        <v>0</v>
      </c>
      <c r="E154" s="65"/>
      <c r="F154" s="124"/>
      <c r="G154" s="125"/>
      <c r="H154" s="122">
        <v>0</v>
      </c>
      <c r="I154" s="123" t="s">
        <v>893</v>
      </c>
      <c r="J154" s="109" t="str">
        <f t="shared" si="61"/>
        <v>Enter Category</v>
      </c>
      <c r="K154" s="110" t="str">
        <f t="shared" si="29"/>
        <v>Enter Category</v>
      </c>
      <c r="L154" s="109" t="str">
        <f t="shared" si="30"/>
        <v>Enter Category</v>
      </c>
      <c r="M154" s="56"/>
      <c r="N154" s="57">
        <v>0</v>
      </c>
      <c r="O154" s="57">
        <v>0</v>
      </c>
      <c r="P154" s="57">
        <v>0</v>
      </c>
      <c r="Q154" s="57">
        <v>0</v>
      </c>
      <c r="R154" s="57">
        <v>0</v>
      </c>
      <c r="S154" s="57">
        <v>0</v>
      </c>
      <c r="T154" s="57">
        <v>0</v>
      </c>
      <c r="U154" s="57">
        <f t="shared" si="31"/>
        <v>0</v>
      </c>
      <c r="V154" s="57">
        <f t="shared" si="32"/>
        <v>0</v>
      </c>
      <c r="W154" s="57">
        <f t="shared" si="33"/>
        <v>0</v>
      </c>
      <c r="X154" s="57">
        <f t="shared" si="34"/>
        <v>0</v>
      </c>
      <c r="Y154" s="57">
        <f t="shared" si="35"/>
        <v>0</v>
      </c>
      <c r="Z154" s="57">
        <f t="shared" si="36"/>
        <v>0</v>
      </c>
      <c r="AA154" s="57">
        <f t="shared" si="37"/>
        <v>0</v>
      </c>
      <c r="AB154" s="57">
        <f t="shared" si="38"/>
        <v>0</v>
      </c>
      <c r="AC154" s="57">
        <f t="shared" si="39"/>
        <v>0</v>
      </c>
      <c r="AD154" s="57">
        <f t="shared" si="40"/>
        <v>0</v>
      </c>
      <c r="AE154" s="57">
        <f t="shared" si="41"/>
        <v>0</v>
      </c>
      <c r="AF154" s="57">
        <f t="shared" si="42"/>
        <v>0</v>
      </c>
      <c r="AG154" s="57">
        <f t="shared" si="43"/>
        <v>0</v>
      </c>
      <c r="AH154" s="57">
        <f t="shared" si="44"/>
        <v>0</v>
      </c>
      <c r="AI154" s="57">
        <f t="shared" si="45"/>
        <v>0</v>
      </c>
      <c r="AJ154" s="57">
        <f t="shared" si="46"/>
        <v>0</v>
      </c>
      <c r="AK154" s="57">
        <f t="shared" si="47"/>
        <v>0</v>
      </c>
      <c r="AL154" s="57">
        <f t="shared" si="62"/>
        <v>0</v>
      </c>
      <c r="AM154" s="57">
        <f t="shared" si="63"/>
        <v>0</v>
      </c>
      <c r="AN154" s="57">
        <f t="shared" si="64"/>
        <v>0</v>
      </c>
      <c r="AO154" s="57">
        <f t="shared" si="65"/>
        <v>0</v>
      </c>
      <c r="AP154" s="57">
        <f t="shared" si="66"/>
        <v>0</v>
      </c>
      <c r="AQ154" s="57">
        <f t="shared" si="67"/>
        <v>0</v>
      </c>
      <c r="AR154" s="57">
        <f t="shared" si="68"/>
        <v>0</v>
      </c>
      <c r="AS154" s="57">
        <f t="shared" si="55"/>
        <v>0</v>
      </c>
      <c r="AT154" s="57">
        <f t="shared" si="69"/>
        <v>0</v>
      </c>
      <c r="AU154" s="58">
        <f t="shared" si="70"/>
        <v>0</v>
      </c>
    </row>
    <row r="155" spans="1:47" s="3" customFormat="1" ht="14">
      <c r="A155" s="118"/>
      <c r="B155" s="117">
        <v>0</v>
      </c>
      <c r="C155" s="8">
        <f t="shared" si="71"/>
        <v>0</v>
      </c>
      <c r="D155" s="9">
        <f t="shared" si="72"/>
        <v>0</v>
      </c>
      <c r="E155" s="65"/>
      <c r="F155" s="124"/>
      <c r="G155" s="125"/>
      <c r="H155" s="122">
        <v>0</v>
      </c>
      <c r="I155" s="123" t="s">
        <v>893</v>
      </c>
      <c r="J155" s="109" t="str">
        <f t="shared" si="61"/>
        <v>Enter Category</v>
      </c>
      <c r="K155" s="110" t="str">
        <f t="shared" si="29"/>
        <v>Enter Category</v>
      </c>
      <c r="L155" s="109" t="str">
        <f t="shared" si="30"/>
        <v>Enter Category</v>
      </c>
      <c r="M155" s="56"/>
      <c r="N155" s="57">
        <v>0</v>
      </c>
      <c r="O155" s="57">
        <v>0</v>
      </c>
      <c r="P155" s="57">
        <v>0</v>
      </c>
      <c r="Q155" s="57">
        <v>0</v>
      </c>
      <c r="R155" s="57">
        <v>0</v>
      </c>
      <c r="S155" s="57">
        <v>0</v>
      </c>
      <c r="T155" s="57">
        <v>0</v>
      </c>
      <c r="U155" s="57">
        <f t="shared" si="31"/>
        <v>0</v>
      </c>
      <c r="V155" s="57">
        <f t="shared" si="32"/>
        <v>0</v>
      </c>
      <c r="W155" s="57">
        <f t="shared" si="33"/>
        <v>0</v>
      </c>
      <c r="X155" s="57">
        <f t="shared" si="34"/>
        <v>0</v>
      </c>
      <c r="Y155" s="57">
        <f t="shared" si="35"/>
        <v>0</v>
      </c>
      <c r="Z155" s="57">
        <f t="shared" si="36"/>
        <v>0</v>
      </c>
      <c r="AA155" s="57">
        <f t="shared" si="37"/>
        <v>0</v>
      </c>
      <c r="AB155" s="57">
        <f t="shared" si="38"/>
        <v>0</v>
      </c>
      <c r="AC155" s="57">
        <f t="shared" si="39"/>
        <v>0</v>
      </c>
      <c r="AD155" s="57">
        <f t="shared" si="40"/>
        <v>0</v>
      </c>
      <c r="AE155" s="57">
        <f t="shared" si="41"/>
        <v>0</v>
      </c>
      <c r="AF155" s="57">
        <f t="shared" si="42"/>
        <v>0</v>
      </c>
      <c r="AG155" s="57">
        <f t="shared" si="43"/>
        <v>0</v>
      </c>
      <c r="AH155" s="57">
        <f t="shared" si="44"/>
        <v>0</v>
      </c>
      <c r="AI155" s="57">
        <f t="shared" si="45"/>
        <v>0</v>
      </c>
      <c r="AJ155" s="57">
        <f t="shared" si="46"/>
        <v>0</v>
      </c>
      <c r="AK155" s="57">
        <f t="shared" si="47"/>
        <v>0</v>
      </c>
      <c r="AL155" s="57">
        <f t="shared" si="62"/>
        <v>0</v>
      </c>
      <c r="AM155" s="57">
        <f t="shared" si="63"/>
        <v>0</v>
      </c>
      <c r="AN155" s="57">
        <f t="shared" si="64"/>
        <v>0</v>
      </c>
      <c r="AO155" s="57">
        <f t="shared" si="65"/>
        <v>0</v>
      </c>
      <c r="AP155" s="57">
        <f t="shared" si="66"/>
        <v>0</v>
      </c>
      <c r="AQ155" s="57">
        <f t="shared" si="67"/>
        <v>0</v>
      </c>
      <c r="AR155" s="57">
        <f t="shared" si="68"/>
        <v>0</v>
      </c>
      <c r="AS155" s="57">
        <f t="shared" si="55"/>
        <v>0</v>
      </c>
      <c r="AT155" s="57">
        <f t="shared" si="69"/>
        <v>0</v>
      </c>
      <c r="AU155" s="58">
        <f t="shared" si="70"/>
        <v>0</v>
      </c>
    </row>
    <row r="156" spans="1:47" s="3" customFormat="1" ht="14">
      <c r="A156" s="118"/>
      <c r="B156" s="117">
        <v>0</v>
      </c>
      <c r="C156" s="8">
        <f t="shared" si="71"/>
        <v>0</v>
      </c>
      <c r="D156" s="9">
        <f t="shared" si="72"/>
        <v>0</v>
      </c>
      <c r="E156" s="65"/>
      <c r="F156" s="124"/>
      <c r="G156" s="125"/>
      <c r="H156" s="122">
        <v>0</v>
      </c>
      <c r="I156" s="123" t="s">
        <v>893</v>
      </c>
      <c r="J156" s="109" t="str">
        <f t="shared" si="61"/>
        <v>Enter Category</v>
      </c>
      <c r="K156" s="110" t="str">
        <f t="shared" si="29"/>
        <v>Enter Category</v>
      </c>
      <c r="L156" s="109" t="str">
        <f t="shared" si="30"/>
        <v>Enter Category</v>
      </c>
      <c r="M156" s="56"/>
      <c r="N156" s="57">
        <v>0</v>
      </c>
      <c r="O156" s="57">
        <v>0</v>
      </c>
      <c r="P156" s="57">
        <v>0</v>
      </c>
      <c r="Q156" s="57">
        <v>0</v>
      </c>
      <c r="R156" s="57">
        <v>0</v>
      </c>
      <c r="S156" s="57">
        <v>0</v>
      </c>
      <c r="T156" s="57">
        <v>0</v>
      </c>
      <c r="U156" s="57">
        <f t="shared" si="31"/>
        <v>0</v>
      </c>
      <c r="V156" s="57">
        <f t="shared" si="32"/>
        <v>0</v>
      </c>
      <c r="W156" s="57">
        <f t="shared" si="33"/>
        <v>0</v>
      </c>
      <c r="X156" s="57">
        <f t="shared" si="34"/>
        <v>0</v>
      </c>
      <c r="Y156" s="57">
        <f t="shared" si="35"/>
        <v>0</v>
      </c>
      <c r="Z156" s="57">
        <f t="shared" si="36"/>
        <v>0</v>
      </c>
      <c r="AA156" s="57">
        <f t="shared" si="37"/>
        <v>0</v>
      </c>
      <c r="AB156" s="57">
        <f t="shared" si="38"/>
        <v>0</v>
      </c>
      <c r="AC156" s="57">
        <f t="shared" si="39"/>
        <v>0</v>
      </c>
      <c r="AD156" s="57">
        <f t="shared" si="40"/>
        <v>0</v>
      </c>
      <c r="AE156" s="57">
        <f t="shared" si="41"/>
        <v>0</v>
      </c>
      <c r="AF156" s="57">
        <f t="shared" si="42"/>
        <v>0</v>
      </c>
      <c r="AG156" s="57">
        <f t="shared" si="43"/>
        <v>0</v>
      </c>
      <c r="AH156" s="57">
        <f t="shared" si="44"/>
        <v>0</v>
      </c>
      <c r="AI156" s="57">
        <f t="shared" si="45"/>
        <v>0</v>
      </c>
      <c r="AJ156" s="57">
        <f t="shared" si="46"/>
        <v>0</v>
      </c>
      <c r="AK156" s="57">
        <f t="shared" si="47"/>
        <v>0</v>
      </c>
      <c r="AL156" s="57">
        <f t="shared" si="62"/>
        <v>0</v>
      </c>
      <c r="AM156" s="57">
        <f t="shared" si="63"/>
        <v>0</v>
      </c>
      <c r="AN156" s="57">
        <f t="shared" si="64"/>
        <v>0</v>
      </c>
      <c r="AO156" s="57">
        <f t="shared" si="65"/>
        <v>0</v>
      </c>
      <c r="AP156" s="57">
        <f t="shared" si="66"/>
        <v>0</v>
      </c>
      <c r="AQ156" s="57">
        <f t="shared" si="67"/>
        <v>0</v>
      </c>
      <c r="AR156" s="57">
        <f t="shared" si="68"/>
        <v>0</v>
      </c>
      <c r="AS156" s="57">
        <f t="shared" si="55"/>
        <v>0</v>
      </c>
      <c r="AT156" s="57">
        <f t="shared" si="69"/>
        <v>0</v>
      </c>
      <c r="AU156" s="58">
        <f t="shared" si="70"/>
        <v>0</v>
      </c>
    </row>
    <row r="157" spans="1:47" s="3" customFormat="1" ht="14">
      <c r="A157" s="118"/>
      <c r="B157" s="117">
        <v>0</v>
      </c>
      <c r="C157" s="8">
        <f t="shared" si="71"/>
        <v>0</v>
      </c>
      <c r="D157" s="9">
        <f t="shared" si="72"/>
        <v>0</v>
      </c>
      <c r="E157" s="65"/>
      <c r="F157" s="124"/>
      <c r="G157" s="125"/>
      <c r="H157" s="122">
        <v>0</v>
      </c>
      <c r="I157" s="123" t="s">
        <v>893</v>
      </c>
      <c r="J157" s="109" t="str">
        <f t="shared" ref="J157:J188" si="73">IF(OR(I157="Motor Vehicle Expenses - Fuel",I157="Motor Vehicle Expenses - Insurance &amp; CTP",I157="Motor Vehicle Expenses - Servicing, Repairs &amp; Tyres",I157="Motor Vehicle Expenses - Cleaning",I157="Motor Vehicle Expenses - Rent, Hire &amp; Lease",I157="Motor Vehicle Expenses - Other",),H157*$N$3,IF(I157="Motor Vehicle Expenses - Registration",H157*$N$3,IF(I157="Mobile Phone - Mixed Use",H157*$N$4,IF(I157="Internet",H157*$N$5,IF(I157="Music Subscriptions",H157*$N$6,IF(I157="Choose Category...","Enter Category",H157))))))</f>
        <v>Enter Category</v>
      </c>
      <c r="K157" s="110" t="str">
        <f t="shared" si="29"/>
        <v>Enter Category</v>
      </c>
      <c r="L157" s="109" t="str">
        <f t="shared" si="30"/>
        <v>Enter Category</v>
      </c>
      <c r="M157" s="56"/>
      <c r="N157" s="57">
        <v>0</v>
      </c>
      <c r="O157" s="57">
        <v>0</v>
      </c>
      <c r="P157" s="57">
        <v>0</v>
      </c>
      <c r="Q157" s="57">
        <v>0</v>
      </c>
      <c r="R157" s="57">
        <v>0</v>
      </c>
      <c r="S157" s="57">
        <v>0</v>
      </c>
      <c r="T157" s="57">
        <v>0</v>
      </c>
      <c r="U157" s="57">
        <f t="shared" si="31"/>
        <v>0</v>
      </c>
      <c r="V157" s="57">
        <f t="shared" si="32"/>
        <v>0</v>
      </c>
      <c r="W157" s="57">
        <f t="shared" si="33"/>
        <v>0</v>
      </c>
      <c r="X157" s="57">
        <f t="shared" si="34"/>
        <v>0</v>
      </c>
      <c r="Y157" s="57">
        <f t="shared" si="35"/>
        <v>0</v>
      </c>
      <c r="Z157" s="57">
        <f t="shared" si="36"/>
        <v>0</v>
      </c>
      <c r="AA157" s="57">
        <f t="shared" si="37"/>
        <v>0</v>
      </c>
      <c r="AB157" s="57">
        <f t="shared" si="38"/>
        <v>0</v>
      </c>
      <c r="AC157" s="57">
        <f t="shared" si="39"/>
        <v>0</v>
      </c>
      <c r="AD157" s="57">
        <f t="shared" si="40"/>
        <v>0</v>
      </c>
      <c r="AE157" s="57">
        <f t="shared" si="41"/>
        <v>0</v>
      </c>
      <c r="AF157" s="57">
        <f t="shared" si="42"/>
        <v>0</v>
      </c>
      <c r="AG157" s="57">
        <f t="shared" si="43"/>
        <v>0</v>
      </c>
      <c r="AH157" s="57">
        <f t="shared" si="44"/>
        <v>0</v>
      </c>
      <c r="AI157" s="57">
        <f t="shared" si="45"/>
        <v>0</v>
      </c>
      <c r="AJ157" s="57">
        <f t="shared" si="46"/>
        <v>0</v>
      </c>
      <c r="AK157" s="57">
        <f t="shared" si="47"/>
        <v>0</v>
      </c>
      <c r="AL157" s="57">
        <f t="shared" ref="AL157:AL188" si="74">IF(I157="Music Subscriptions",L157,0)</f>
        <v>0</v>
      </c>
      <c r="AM157" s="57">
        <f t="shared" ref="AM157:AM188" si="75">IF(I157="Parking",L157,0)</f>
        <v>0</v>
      </c>
      <c r="AN157" s="57">
        <f t="shared" ref="AN157:AN188" si="76">IF(I157="Rider Amenities - Water (non-GST)",L157,0)</f>
        <v>0</v>
      </c>
      <c r="AO157" s="57">
        <f t="shared" ref="AO157:AO188" si="77">IF(I157="Rider Amenities - Mints, Tissues &amp; Other (GST)",L157,0)</f>
        <v>0</v>
      </c>
      <c r="AP157" s="57">
        <f t="shared" ref="AP157:AP188" si="78">IF(I157="Sanitisation &amp; Hygiene",L157,0)</f>
        <v>0</v>
      </c>
      <c r="AQ157" s="57">
        <f t="shared" ref="AQ157:AQ188" si="79">IF(I157="Stationery",L157,0)</f>
        <v>0</v>
      </c>
      <c r="AR157" s="57">
        <f t="shared" ref="AR157:AR188" si="80">IF(I157="Sunglasses (only enter business portion)",L157,0)</f>
        <v>0</v>
      </c>
      <c r="AS157" s="57">
        <f t="shared" si="55"/>
        <v>0</v>
      </c>
      <c r="AT157" s="57">
        <f t="shared" ref="AT157:AT188" si="81">IF(I157="Other Expenses (GST)",L157,0)</f>
        <v>0</v>
      </c>
      <c r="AU157" s="58">
        <f t="shared" ref="AU157:AU188" si="82">IF(I157="Other Expenses (non-GST)",L157,0)</f>
        <v>0</v>
      </c>
    </row>
    <row r="158" spans="1:47" s="3" customFormat="1" ht="14">
      <c r="A158" s="118"/>
      <c r="B158" s="117">
        <v>0</v>
      </c>
      <c r="C158" s="8">
        <f t="shared" si="71"/>
        <v>0</v>
      </c>
      <c r="D158" s="9">
        <f t="shared" si="72"/>
        <v>0</v>
      </c>
      <c r="E158" s="65"/>
      <c r="F158" s="124"/>
      <c r="G158" s="125"/>
      <c r="H158" s="122">
        <v>0</v>
      </c>
      <c r="I158" s="123" t="s">
        <v>893</v>
      </c>
      <c r="J158" s="109" t="str">
        <f t="shared" si="73"/>
        <v>Enter Category</v>
      </c>
      <c r="K158" s="110" t="str">
        <f t="shared" ref="K158:K221" si="83">IF(OR(I158="Motor Vehicle Expenses - Registration",I158="Licences, Permits, Vehicle Checks, Medicals etc (non-GST)",I158="Bank Fees",I158="Rider Amenities - Water (non-GST)",I158="Other Expenses (non-GST)",),0,IF(I158="Choose Category...","Enter Category",J158/11))</f>
        <v>Enter Category</v>
      </c>
      <c r="L158" s="109" t="str">
        <f t="shared" ref="L158:L221" si="84">IF(I158="Choose Category...","Enter Category",ROUND(J158-K158,2))</f>
        <v>Enter Category</v>
      </c>
      <c r="M158" s="56"/>
      <c r="N158" s="57">
        <v>0</v>
      </c>
      <c r="O158" s="57">
        <v>0</v>
      </c>
      <c r="P158" s="57">
        <v>0</v>
      </c>
      <c r="Q158" s="57">
        <v>0</v>
      </c>
      <c r="R158" s="57">
        <v>0</v>
      </c>
      <c r="S158" s="57">
        <v>0</v>
      </c>
      <c r="T158" s="57">
        <v>0</v>
      </c>
      <c r="U158" s="57">
        <f t="shared" ref="U158:U221" si="85">IF(I158="Motor Vehicle Expenses - Fuel",L158,0)</f>
        <v>0</v>
      </c>
      <c r="V158" s="57">
        <f t="shared" ref="V158:V221" si="86">IF(I158="Motor Vehicle Expenses - Registration",L158,0)</f>
        <v>0</v>
      </c>
      <c r="W158" s="57">
        <f t="shared" ref="W158:W221" si="87">IF(I158="Motor Vehicle Expenses - Insurance &amp; CTP",L158,0)</f>
        <v>0</v>
      </c>
      <c r="X158" s="57">
        <f t="shared" ref="X158:X221" si="88">IF(I158="Motor Vehicle Expenses - Servicing, Repairs &amp; Tyres",L158,0)</f>
        <v>0</v>
      </c>
      <c r="Y158" s="57">
        <f t="shared" ref="Y158:Y221" si="89">IF(I158="Motor Vehicle Expenses - Rent, Hire &amp; Lease",L158,0)</f>
        <v>0</v>
      </c>
      <c r="Z158" s="57">
        <f t="shared" ref="Z158:Z221" si="90">IF(I158="Motor Vehicle Expenses - Cleaning",L158,0)</f>
        <v>0</v>
      </c>
      <c r="AA158" s="57">
        <f t="shared" ref="AA158:AA221" si="91">IF(I158="Motor Vehicle Expenses - Other",L158,0)</f>
        <v>0</v>
      </c>
      <c r="AB158" s="57">
        <f t="shared" ref="AB158:AB221" si="92">IF(I158="Accountancy",L158,0)</f>
        <v>0</v>
      </c>
      <c r="AC158" s="57">
        <f t="shared" ref="AC158:AC221" si="93">IF(I158="Bank Fees",L158,0)</f>
        <v>0</v>
      </c>
      <c r="AD158" s="57">
        <f t="shared" ref="AD158:AD221" si="94">IF(I158="Computer Expenses",L158,0)</f>
        <v>0</v>
      </c>
      <c r="AE158" s="57">
        <f t="shared" ref="AE158:AE221" si="95">IF(I158="Courses &amp; Training",L158,0)</f>
        <v>0</v>
      </c>
      <c r="AF158" s="57">
        <f t="shared" ref="AF158:AF221" si="96">IF(I158="Equipment (dashcams, tools etc)",L158,0)</f>
        <v>0</v>
      </c>
      <c r="AG158" s="57">
        <f t="shared" ref="AG158:AG221" si="97">IF(I158="Internet",L158,0)</f>
        <v>0</v>
      </c>
      <c r="AH158" s="57">
        <f t="shared" ref="AH158:AH221" si="98">IF(I158="Licences, Permits, Vehicle Checks, Medicals etc (GST)",L158,0)</f>
        <v>0</v>
      </c>
      <c r="AI158" s="57">
        <f t="shared" ref="AI158:AI221" si="99">IF(I158="Licences, Permits, Vehicle Checks, Medicals etc (non-GST)",L158,0)</f>
        <v>0</v>
      </c>
      <c r="AJ158" s="57">
        <f t="shared" ref="AJ158:AJ221" si="100">IF(I158="Mobile Phone - Mixed Use",L158,0)</f>
        <v>0</v>
      </c>
      <c r="AK158" s="57">
        <f t="shared" ref="AK158:AK221" si="101">IF(I158="Mobile Phone - 100% for Business",L158,0)</f>
        <v>0</v>
      </c>
      <c r="AL158" s="57">
        <f t="shared" si="74"/>
        <v>0</v>
      </c>
      <c r="AM158" s="57">
        <f t="shared" si="75"/>
        <v>0</v>
      </c>
      <c r="AN158" s="57">
        <f t="shared" si="76"/>
        <v>0</v>
      </c>
      <c r="AO158" s="57">
        <f t="shared" si="77"/>
        <v>0</v>
      </c>
      <c r="AP158" s="57">
        <f t="shared" si="78"/>
        <v>0</v>
      </c>
      <c r="AQ158" s="57">
        <f t="shared" si="79"/>
        <v>0</v>
      </c>
      <c r="AR158" s="57">
        <f t="shared" si="80"/>
        <v>0</v>
      </c>
      <c r="AS158" s="57">
        <f t="shared" ref="AS158:AS221" si="102">IF(I158="Tolls (See Instructions tab for how to enter)",L158,0)</f>
        <v>0</v>
      </c>
      <c r="AT158" s="57">
        <f t="shared" si="81"/>
        <v>0</v>
      </c>
      <c r="AU158" s="58">
        <f t="shared" si="82"/>
        <v>0</v>
      </c>
    </row>
    <row r="159" spans="1:47" s="3" customFormat="1" ht="14">
      <c r="A159" s="118"/>
      <c r="B159" s="117">
        <v>0</v>
      </c>
      <c r="C159" s="8">
        <f t="shared" si="71"/>
        <v>0</v>
      </c>
      <c r="D159" s="9">
        <f t="shared" si="72"/>
        <v>0</v>
      </c>
      <c r="E159" s="65"/>
      <c r="F159" s="124"/>
      <c r="G159" s="125"/>
      <c r="H159" s="122">
        <v>0</v>
      </c>
      <c r="I159" s="123" t="s">
        <v>893</v>
      </c>
      <c r="J159" s="109" t="str">
        <f t="shared" si="73"/>
        <v>Enter Category</v>
      </c>
      <c r="K159" s="110" t="str">
        <f t="shared" si="83"/>
        <v>Enter Category</v>
      </c>
      <c r="L159" s="109" t="str">
        <f t="shared" si="84"/>
        <v>Enter Category</v>
      </c>
      <c r="M159" s="56"/>
      <c r="N159" s="57">
        <v>0</v>
      </c>
      <c r="O159" s="57">
        <v>0</v>
      </c>
      <c r="P159" s="57">
        <v>0</v>
      </c>
      <c r="Q159" s="57">
        <v>0</v>
      </c>
      <c r="R159" s="57">
        <v>0</v>
      </c>
      <c r="S159" s="57">
        <v>0</v>
      </c>
      <c r="T159" s="57">
        <v>0</v>
      </c>
      <c r="U159" s="57">
        <f t="shared" si="85"/>
        <v>0</v>
      </c>
      <c r="V159" s="57">
        <f t="shared" si="86"/>
        <v>0</v>
      </c>
      <c r="W159" s="57">
        <f t="shared" si="87"/>
        <v>0</v>
      </c>
      <c r="X159" s="57">
        <f t="shared" si="88"/>
        <v>0</v>
      </c>
      <c r="Y159" s="57">
        <f t="shared" si="89"/>
        <v>0</v>
      </c>
      <c r="Z159" s="57">
        <f t="shared" si="90"/>
        <v>0</v>
      </c>
      <c r="AA159" s="57">
        <f t="shared" si="91"/>
        <v>0</v>
      </c>
      <c r="AB159" s="57">
        <f t="shared" si="92"/>
        <v>0</v>
      </c>
      <c r="AC159" s="57">
        <f t="shared" si="93"/>
        <v>0</v>
      </c>
      <c r="AD159" s="57">
        <f t="shared" si="94"/>
        <v>0</v>
      </c>
      <c r="AE159" s="57">
        <f t="shared" si="95"/>
        <v>0</v>
      </c>
      <c r="AF159" s="57">
        <f t="shared" si="96"/>
        <v>0</v>
      </c>
      <c r="AG159" s="57">
        <f t="shared" si="97"/>
        <v>0</v>
      </c>
      <c r="AH159" s="57">
        <f t="shared" si="98"/>
        <v>0</v>
      </c>
      <c r="AI159" s="57">
        <f t="shared" si="99"/>
        <v>0</v>
      </c>
      <c r="AJ159" s="57">
        <f t="shared" si="100"/>
        <v>0</v>
      </c>
      <c r="AK159" s="57">
        <f t="shared" si="101"/>
        <v>0</v>
      </c>
      <c r="AL159" s="57">
        <f t="shared" si="74"/>
        <v>0</v>
      </c>
      <c r="AM159" s="57">
        <f t="shared" si="75"/>
        <v>0</v>
      </c>
      <c r="AN159" s="57">
        <f t="shared" si="76"/>
        <v>0</v>
      </c>
      <c r="AO159" s="57">
        <f t="shared" si="77"/>
        <v>0</v>
      </c>
      <c r="AP159" s="57">
        <f t="shared" si="78"/>
        <v>0</v>
      </c>
      <c r="AQ159" s="57">
        <f t="shared" si="79"/>
        <v>0</v>
      </c>
      <c r="AR159" s="57">
        <f t="shared" si="80"/>
        <v>0</v>
      </c>
      <c r="AS159" s="57">
        <f t="shared" si="102"/>
        <v>0</v>
      </c>
      <c r="AT159" s="57">
        <f t="shared" si="81"/>
        <v>0</v>
      </c>
      <c r="AU159" s="58">
        <f t="shared" si="82"/>
        <v>0</v>
      </c>
    </row>
    <row r="160" spans="1:47" s="3" customFormat="1" ht="14">
      <c r="A160" s="118"/>
      <c r="B160" s="117">
        <v>0</v>
      </c>
      <c r="C160" s="8">
        <f t="shared" si="71"/>
        <v>0</v>
      </c>
      <c r="D160" s="9">
        <f t="shared" si="72"/>
        <v>0</v>
      </c>
      <c r="E160" s="65"/>
      <c r="F160" s="124"/>
      <c r="G160" s="125"/>
      <c r="H160" s="122">
        <v>0</v>
      </c>
      <c r="I160" s="123" t="s">
        <v>893</v>
      </c>
      <c r="J160" s="109" t="str">
        <f t="shared" si="73"/>
        <v>Enter Category</v>
      </c>
      <c r="K160" s="110" t="str">
        <f t="shared" si="83"/>
        <v>Enter Category</v>
      </c>
      <c r="L160" s="109" t="str">
        <f t="shared" si="84"/>
        <v>Enter Category</v>
      </c>
      <c r="M160" s="56"/>
      <c r="N160" s="57">
        <v>0</v>
      </c>
      <c r="O160" s="57">
        <v>0</v>
      </c>
      <c r="P160" s="57">
        <v>0</v>
      </c>
      <c r="Q160" s="57">
        <v>0</v>
      </c>
      <c r="R160" s="57">
        <v>0</v>
      </c>
      <c r="S160" s="57">
        <v>0</v>
      </c>
      <c r="T160" s="57">
        <v>0</v>
      </c>
      <c r="U160" s="57">
        <f t="shared" si="85"/>
        <v>0</v>
      </c>
      <c r="V160" s="57">
        <f t="shared" si="86"/>
        <v>0</v>
      </c>
      <c r="W160" s="57">
        <f t="shared" si="87"/>
        <v>0</v>
      </c>
      <c r="X160" s="57">
        <f t="shared" si="88"/>
        <v>0</v>
      </c>
      <c r="Y160" s="57">
        <f t="shared" si="89"/>
        <v>0</v>
      </c>
      <c r="Z160" s="57">
        <f t="shared" si="90"/>
        <v>0</v>
      </c>
      <c r="AA160" s="57">
        <f t="shared" si="91"/>
        <v>0</v>
      </c>
      <c r="AB160" s="57">
        <f t="shared" si="92"/>
        <v>0</v>
      </c>
      <c r="AC160" s="57">
        <f t="shared" si="93"/>
        <v>0</v>
      </c>
      <c r="AD160" s="57">
        <f t="shared" si="94"/>
        <v>0</v>
      </c>
      <c r="AE160" s="57">
        <f t="shared" si="95"/>
        <v>0</v>
      </c>
      <c r="AF160" s="57">
        <f t="shared" si="96"/>
        <v>0</v>
      </c>
      <c r="AG160" s="57">
        <f t="shared" si="97"/>
        <v>0</v>
      </c>
      <c r="AH160" s="57">
        <f t="shared" si="98"/>
        <v>0</v>
      </c>
      <c r="AI160" s="57">
        <f t="shared" si="99"/>
        <v>0</v>
      </c>
      <c r="AJ160" s="57">
        <f t="shared" si="100"/>
        <v>0</v>
      </c>
      <c r="AK160" s="57">
        <f t="shared" si="101"/>
        <v>0</v>
      </c>
      <c r="AL160" s="57">
        <f t="shared" si="74"/>
        <v>0</v>
      </c>
      <c r="AM160" s="57">
        <f t="shared" si="75"/>
        <v>0</v>
      </c>
      <c r="AN160" s="57">
        <f t="shared" si="76"/>
        <v>0</v>
      </c>
      <c r="AO160" s="57">
        <f t="shared" si="77"/>
        <v>0</v>
      </c>
      <c r="AP160" s="57">
        <f t="shared" si="78"/>
        <v>0</v>
      </c>
      <c r="AQ160" s="57">
        <f t="shared" si="79"/>
        <v>0</v>
      </c>
      <c r="AR160" s="57">
        <f t="shared" si="80"/>
        <v>0</v>
      </c>
      <c r="AS160" s="57">
        <f t="shared" si="102"/>
        <v>0</v>
      </c>
      <c r="AT160" s="57">
        <f t="shared" si="81"/>
        <v>0</v>
      </c>
      <c r="AU160" s="58">
        <f t="shared" si="82"/>
        <v>0</v>
      </c>
    </row>
    <row r="161" spans="1:47" s="3" customFormat="1" ht="14">
      <c r="A161" s="118"/>
      <c r="B161" s="117">
        <v>0</v>
      </c>
      <c r="C161" s="8">
        <f t="shared" si="71"/>
        <v>0</v>
      </c>
      <c r="D161" s="9">
        <f t="shared" si="72"/>
        <v>0</v>
      </c>
      <c r="E161" s="65"/>
      <c r="F161" s="124"/>
      <c r="G161" s="125"/>
      <c r="H161" s="122">
        <v>0</v>
      </c>
      <c r="I161" s="123" t="s">
        <v>893</v>
      </c>
      <c r="J161" s="109" t="str">
        <f t="shared" si="73"/>
        <v>Enter Category</v>
      </c>
      <c r="K161" s="110" t="str">
        <f t="shared" si="83"/>
        <v>Enter Category</v>
      </c>
      <c r="L161" s="109" t="str">
        <f t="shared" si="84"/>
        <v>Enter Category</v>
      </c>
      <c r="M161" s="56"/>
      <c r="N161" s="57">
        <v>0</v>
      </c>
      <c r="O161" s="57">
        <v>0</v>
      </c>
      <c r="P161" s="57">
        <v>0</v>
      </c>
      <c r="Q161" s="57">
        <v>0</v>
      </c>
      <c r="R161" s="57">
        <v>0</v>
      </c>
      <c r="S161" s="57">
        <v>0</v>
      </c>
      <c r="T161" s="57">
        <v>0</v>
      </c>
      <c r="U161" s="57">
        <f t="shared" si="85"/>
        <v>0</v>
      </c>
      <c r="V161" s="57">
        <f t="shared" si="86"/>
        <v>0</v>
      </c>
      <c r="W161" s="57">
        <f t="shared" si="87"/>
        <v>0</v>
      </c>
      <c r="X161" s="57">
        <f t="shared" si="88"/>
        <v>0</v>
      </c>
      <c r="Y161" s="57">
        <f t="shared" si="89"/>
        <v>0</v>
      </c>
      <c r="Z161" s="57">
        <f t="shared" si="90"/>
        <v>0</v>
      </c>
      <c r="AA161" s="57">
        <f t="shared" si="91"/>
        <v>0</v>
      </c>
      <c r="AB161" s="57">
        <f t="shared" si="92"/>
        <v>0</v>
      </c>
      <c r="AC161" s="57">
        <f t="shared" si="93"/>
        <v>0</v>
      </c>
      <c r="AD161" s="57">
        <f t="shared" si="94"/>
        <v>0</v>
      </c>
      <c r="AE161" s="57">
        <f t="shared" si="95"/>
        <v>0</v>
      </c>
      <c r="AF161" s="57">
        <f t="shared" si="96"/>
        <v>0</v>
      </c>
      <c r="AG161" s="57">
        <f t="shared" si="97"/>
        <v>0</v>
      </c>
      <c r="AH161" s="57">
        <f t="shared" si="98"/>
        <v>0</v>
      </c>
      <c r="AI161" s="57">
        <f t="shared" si="99"/>
        <v>0</v>
      </c>
      <c r="AJ161" s="57">
        <f t="shared" si="100"/>
        <v>0</v>
      </c>
      <c r="AK161" s="57">
        <f t="shared" si="101"/>
        <v>0</v>
      </c>
      <c r="AL161" s="57">
        <f t="shared" si="74"/>
        <v>0</v>
      </c>
      <c r="AM161" s="57">
        <f t="shared" si="75"/>
        <v>0</v>
      </c>
      <c r="AN161" s="57">
        <f t="shared" si="76"/>
        <v>0</v>
      </c>
      <c r="AO161" s="57">
        <f t="shared" si="77"/>
        <v>0</v>
      </c>
      <c r="AP161" s="57">
        <f t="shared" si="78"/>
        <v>0</v>
      </c>
      <c r="AQ161" s="57">
        <f t="shared" si="79"/>
        <v>0</v>
      </c>
      <c r="AR161" s="57">
        <f t="shared" si="80"/>
        <v>0</v>
      </c>
      <c r="AS161" s="57">
        <f t="shared" si="102"/>
        <v>0</v>
      </c>
      <c r="AT161" s="57">
        <f t="shared" si="81"/>
        <v>0</v>
      </c>
      <c r="AU161" s="58">
        <f t="shared" si="82"/>
        <v>0</v>
      </c>
    </row>
    <row r="162" spans="1:47" s="3" customFormat="1" ht="14">
      <c r="A162" s="118"/>
      <c r="B162" s="117">
        <v>0</v>
      </c>
      <c r="C162" s="8">
        <f t="shared" si="71"/>
        <v>0</v>
      </c>
      <c r="D162" s="9">
        <f t="shared" si="72"/>
        <v>0</v>
      </c>
      <c r="E162" s="65"/>
      <c r="F162" s="124"/>
      <c r="G162" s="125"/>
      <c r="H162" s="122">
        <v>0</v>
      </c>
      <c r="I162" s="123" t="s">
        <v>893</v>
      </c>
      <c r="J162" s="109" t="str">
        <f t="shared" si="73"/>
        <v>Enter Category</v>
      </c>
      <c r="K162" s="110" t="str">
        <f t="shared" si="83"/>
        <v>Enter Category</v>
      </c>
      <c r="L162" s="109" t="str">
        <f t="shared" si="84"/>
        <v>Enter Category</v>
      </c>
      <c r="M162" s="56"/>
      <c r="N162" s="57">
        <v>0</v>
      </c>
      <c r="O162" s="57">
        <v>0</v>
      </c>
      <c r="P162" s="57">
        <v>0</v>
      </c>
      <c r="Q162" s="57">
        <v>0</v>
      </c>
      <c r="R162" s="57">
        <v>0</v>
      </c>
      <c r="S162" s="57">
        <v>0</v>
      </c>
      <c r="T162" s="57">
        <v>0</v>
      </c>
      <c r="U162" s="57">
        <f t="shared" si="85"/>
        <v>0</v>
      </c>
      <c r="V162" s="57">
        <f t="shared" si="86"/>
        <v>0</v>
      </c>
      <c r="W162" s="57">
        <f t="shared" si="87"/>
        <v>0</v>
      </c>
      <c r="X162" s="57">
        <f t="shared" si="88"/>
        <v>0</v>
      </c>
      <c r="Y162" s="57">
        <f t="shared" si="89"/>
        <v>0</v>
      </c>
      <c r="Z162" s="57">
        <f t="shared" si="90"/>
        <v>0</v>
      </c>
      <c r="AA162" s="57">
        <f t="shared" si="91"/>
        <v>0</v>
      </c>
      <c r="AB162" s="57">
        <f t="shared" si="92"/>
        <v>0</v>
      </c>
      <c r="AC162" s="57">
        <f t="shared" si="93"/>
        <v>0</v>
      </c>
      <c r="AD162" s="57">
        <f t="shared" si="94"/>
        <v>0</v>
      </c>
      <c r="AE162" s="57">
        <f t="shared" si="95"/>
        <v>0</v>
      </c>
      <c r="AF162" s="57">
        <f t="shared" si="96"/>
        <v>0</v>
      </c>
      <c r="AG162" s="57">
        <f t="shared" si="97"/>
        <v>0</v>
      </c>
      <c r="AH162" s="57">
        <f t="shared" si="98"/>
        <v>0</v>
      </c>
      <c r="AI162" s="57">
        <f t="shared" si="99"/>
        <v>0</v>
      </c>
      <c r="AJ162" s="57">
        <f t="shared" si="100"/>
        <v>0</v>
      </c>
      <c r="AK162" s="57">
        <f t="shared" si="101"/>
        <v>0</v>
      </c>
      <c r="AL162" s="57">
        <f t="shared" si="74"/>
        <v>0</v>
      </c>
      <c r="AM162" s="57">
        <f t="shared" si="75"/>
        <v>0</v>
      </c>
      <c r="AN162" s="57">
        <f t="shared" si="76"/>
        <v>0</v>
      </c>
      <c r="AO162" s="57">
        <f t="shared" si="77"/>
        <v>0</v>
      </c>
      <c r="AP162" s="57">
        <f t="shared" si="78"/>
        <v>0</v>
      </c>
      <c r="AQ162" s="57">
        <f t="shared" si="79"/>
        <v>0</v>
      </c>
      <c r="AR162" s="57">
        <f t="shared" si="80"/>
        <v>0</v>
      </c>
      <c r="AS162" s="57">
        <f t="shared" si="102"/>
        <v>0</v>
      </c>
      <c r="AT162" s="57">
        <f t="shared" si="81"/>
        <v>0</v>
      </c>
      <c r="AU162" s="58">
        <f t="shared" si="82"/>
        <v>0</v>
      </c>
    </row>
    <row r="163" spans="1:47" s="3" customFormat="1" ht="14">
      <c r="A163" s="118"/>
      <c r="B163" s="117">
        <v>0</v>
      </c>
      <c r="C163" s="8">
        <f t="shared" si="71"/>
        <v>0</v>
      </c>
      <c r="D163" s="9">
        <f t="shared" si="72"/>
        <v>0</v>
      </c>
      <c r="E163" s="65"/>
      <c r="F163" s="124"/>
      <c r="G163" s="125"/>
      <c r="H163" s="122">
        <v>0</v>
      </c>
      <c r="I163" s="123" t="s">
        <v>893</v>
      </c>
      <c r="J163" s="109" t="str">
        <f t="shared" si="73"/>
        <v>Enter Category</v>
      </c>
      <c r="K163" s="110" t="str">
        <f t="shared" si="83"/>
        <v>Enter Category</v>
      </c>
      <c r="L163" s="109" t="str">
        <f t="shared" si="84"/>
        <v>Enter Category</v>
      </c>
      <c r="M163" s="56"/>
      <c r="N163" s="57">
        <v>0</v>
      </c>
      <c r="O163" s="57">
        <v>0</v>
      </c>
      <c r="P163" s="57">
        <v>0</v>
      </c>
      <c r="Q163" s="57">
        <v>0</v>
      </c>
      <c r="R163" s="57">
        <v>0</v>
      </c>
      <c r="S163" s="57">
        <v>0</v>
      </c>
      <c r="T163" s="57">
        <v>0</v>
      </c>
      <c r="U163" s="57">
        <f t="shared" si="85"/>
        <v>0</v>
      </c>
      <c r="V163" s="57">
        <f t="shared" si="86"/>
        <v>0</v>
      </c>
      <c r="W163" s="57">
        <f t="shared" si="87"/>
        <v>0</v>
      </c>
      <c r="X163" s="57">
        <f t="shared" si="88"/>
        <v>0</v>
      </c>
      <c r="Y163" s="57">
        <f t="shared" si="89"/>
        <v>0</v>
      </c>
      <c r="Z163" s="57">
        <f t="shared" si="90"/>
        <v>0</v>
      </c>
      <c r="AA163" s="57">
        <f t="shared" si="91"/>
        <v>0</v>
      </c>
      <c r="AB163" s="57">
        <f t="shared" si="92"/>
        <v>0</v>
      </c>
      <c r="AC163" s="57">
        <f t="shared" si="93"/>
        <v>0</v>
      </c>
      <c r="AD163" s="57">
        <f t="shared" si="94"/>
        <v>0</v>
      </c>
      <c r="AE163" s="57">
        <f t="shared" si="95"/>
        <v>0</v>
      </c>
      <c r="AF163" s="57">
        <f t="shared" si="96"/>
        <v>0</v>
      </c>
      <c r="AG163" s="57">
        <f t="shared" si="97"/>
        <v>0</v>
      </c>
      <c r="AH163" s="57">
        <f t="shared" si="98"/>
        <v>0</v>
      </c>
      <c r="AI163" s="57">
        <f t="shared" si="99"/>
        <v>0</v>
      </c>
      <c r="AJ163" s="57">
        <f t="shared" si="100"/>
        <v>0</v>
      </c>
      <c r="AK163" s="57">
        <f t="shared" si="101"/>
        <v>0</v>
      </c>
      <c r="AL163" s="57">
        <f t="shared" si="74"/>
        <v>0</v>
      </c>
      <c r="AM163" s="57">
        <f t="shared" si="75"/>
        <v>0</v>
      </c>
      <c r="AN163" s="57">
        <f t="shared" si="76"/>
        <v>0</v>
      </c>
      <c r="AO163" s="57">
        <f t="shared" si="77"/>
        <v>0</v>
      </c>
      <c r="AP163" s="57">
        <f t="shared" si="78"/>
        <v>0</v>
      </c>
      <c r="AQ163" s="57">
        <f t="shared" si="79"/>
        <v>0</v>
      </c>
      <c r="AR163" s="57">
        <f t="shared" si="80"/>
        <v>0</v>
      </c>
      <c r="AS163" s="57">
        <f t="shared" si="102"/>
        <v>0</v>
      </c>
      <c r="AT163" s="57">
        <f t="shared" si="81"/>
        <v>0</v>
      </c>
      <c r="AU163" s="58">
        <f t="shared" si="82"/>
        <v>0</v>
      </c>
    </row>
    <row r="164" spans="1:47" s="3" customFormat="1" ht="14">
      <c r="A164" s="118"/>
      <c r="B164" s="117">
        <v>0</v>
      </c>
      <c r="C164" s="8">
        <f t="shared" si="71"/>
        <v>0</v>
      </c>
      <c r="D164" s="9">
        <f t="shared" si="72"/>
        <v>0</v>
      </c>
      <c r="E164" s="65"/>
      <c r="F164" s="124"/>
      <c r="G164" s="125"/>
      <c r="H164" s="122">
        <v>0</v>
      </c>
      <c r="I164" s="123" t="s">
        <v>893</v>
      </c>
      <c r="J164" s="109" t="str">
        <f t="shared" si="73"/>
        <v>Enter Category</v>
      </c>
      <c r="K164" s="110" t="str">
        <f t="shared" si="83"/>
        <v>Enter Category</v>
      </c>
      <c r="L164" s="109" t="str">
        <f t="shared" si="84"/>
        <v>Enter Category</v>
      </c>
      <c r="M164" s="56"/>
      <c r="N164" s="57">
        <v>0</v>
      </c>
      <c r="O164" s="57">
        <v>0</v>
      </c>
      <c r="P164" s="57">
        <v>0</v>
      </c>
      <c r="Q164" s="57">
        <v>0</v>
      </c>
      <c r="R164" s="57">
        <v>0</v>
      </c>
      <c r="S164" s="57">
        <v>0</v>
      </c>
      <c r="T164" s="57">
        <v>0</v>
      </c>
      <c r="U164" s="57">
        <f t="shared" si="85"/>
        <v>0</v>
      </c>
      <c r="V164" s="57">
        <f t="shared" si="86"/>
        <v>0</v>
      </c>
      <c r="W164" s="57">
        <f t="shared" si="87"/>
        <v>0</v>
      </c>
      <c r="X164" s="57">
        <f t="shared" si="88"/>
        <v>0</v>
      </c>
      <c r="Y164" s="57">
        <f t="shared" si="89"/>
        <v>0</v>
      </c>
      <c r="Z164" s="57">
        <f t="shared" si="90"/>
        <v>0</v>
      </c>
      <c r="AA164" s="57">
        <f t="shared" si="91"/>
        <v>0</v>
      </c>
      <c r="AB164" s="57">
        <f t="shared" si="92"/>
        <v>0</v>
      </c>
      <c r="AC164" s="57">
        <f t="shared" si="93"/>
        <v>0</v>
      </c>
      <c r="AD164" s="57">
        <f t="shared" si="94"/>
        <v>0</v>
      </c>
      <c r="AE164" s="57">
        <f t="shared" si="95"/>
        <v>0</v>
      </c>
      <c r="AF164" s="57">
        <f t="shared" si="96"/>
        <v>0</v>
      </c>
      <c r="AG164" s="57">
        <f t="shared" si="97"/>
        <v>0</v>
      </c>
      <c r="AH164" s="57">
        <f t="shared" si="98"/>
        <v>0</v>
      </c>
      <c r="AI164" s="57">
        <f t="shared" si="99"/>
        <v>0</v>
      </c>
      <c r="AJ164" s="57">
        <f t="shared" si="100"/>
        <v>0</v>
      </c>
      <c r="AK164" s="57">
        <f t="shared" si="101"/>
        <v>0</v>
      </c>
      <c r="AL164" s="57">
        <f t="shared" si="74"/>
        <v>0</v>
      </c>
      <c r="AM164" s="57">
        <f t="shared" si="75"/>
        <v>0</v>
      </c>
      <c r="AN164" s="57">
        <f t="shared" si="76"/>
        <v>0</v>
      </c>
      <c r="AO164" s="57">
        <f t="shared" si="77"/>
        <v>0</v>
      </c>
      <c r="AP164" s="57">
        <f t="shared" si="78"/>
        <v>0</v>
      </c>
      <c r="AQ164" s="57">
        <f t="shared" si="79"/>
        <v>0</v>
      </c>
      <c r="AR164" s="57">
        <f t="shared" si="80"/>
        <v>0</v>
      </c>
      <c r="AS164" s="57">
        <f t="shared" si="102"/>
        <v>0</v>
      </c>
      <c r="AT164" s="57">
        <f t="shared" si="81"/>
        <v>0</v>
      </c>
      <c r="AU164" s="58">
        <f t="shared" si="82"/>
        <v>0</v>
      </c>
    </row>
    <row r="165" spans="1:47" s="3" customFormat="1" ht="14">
      <c r="A165" s="118"/>
      <c r="B165" s="117">
        <v>0</v>
      </c>
      <c r="C165" s="8">
        <f t="shared" si="71"/>
        <v>0</v>
      </c>
      <c r="D165" s="9">
        <f t="shared" si="72"/>
        <v>0</v>
      </c>
      <c r="E165" s="65"/>
      <c r="F165" s="124"/>
      <c r="G165" s="125"/>
      <c r="H165" s="122">
        <v>0</v>
      </c>
      <c r="I165" s="123" t="s">
        <v>893</v>
      </c>
      <c r="J165" s="109" t="str">
        <f t="shared" si="73"/>
        <v>Enter Category</v>
      </c>
      <c r="K165" s="110" t="str">
        <f t="shared" si="83"/>
        <v>Enter Category</v>
      </c>
      <c r="L165" s="109" t="str">
        <f t="shared" si="84"/>
        <v>Enter Category</v>
      </c>
      <c r="M165" s="56"/>
      <c r="N165" s="57">
        <v>0</v>
      </c>
      <c r="O165" s="57">
        <v>0</v>
      </c>
      <c r="P165" s="57">
        <v>0</v>
      </c>
      <c r="Q165" s="57">
        <v>0</v>
      </c>
      <c r="R165" s="57">
        <v>0</v>
      </c>
      <c r="S165" s="57">
        <v>0</v>
      </c>
      <c r="T165" s="57">
        <v>0</v>
      </c>
      <c r="U165" s="57">
        <f t="shared" si="85"/>
        <v>0</v>
      </c>
      <c r="V165" s="57">
        <f t="shared" si="86"/>
        <v>0</v>
      </c>
      <c r="W165" s="57">
        <f t="shared" si="87"/>
        <v>0</v>
      </c>
      <c r="X165" s="57">
        <f t="shared" si="88"/>
        <v>0</v>
      </c>
      <c r="Y165" s="57">
        <f t="shared" si="89"/>
        <v>0</v>
      </c>
      <c r="Z165" s="57">
        <f t="shared" si="90"/>
        <v>0</v>
      </c>
      <c r="AA165" s="57">
        <f t="shared" si="91"/>
        <v>0</v>
      </c>
      <c r="AB165" s="57">
        <f t="shared" si="92"/>
        <v>0</v>
      </c>
      <c r="AC165" s="57">
        <f t="shared" si="93"/>
        <v>0</v>
      </c>
      <c r="AD165" s="57">
        <f t="shared" si="94"/>
        <v>0</v>
      </c>
      <c r="AE165" s="57">
        <f t="shared" si="95"/>
        <v>0</v>
      </c>
      <c r="AF165" s="57">
        <f t="shared" si="96"/>
        <v>0</v>
      </c>
      <c r="AG165" s="57">
        <f t="shared" si="97"/>
        <v>0</v>
      </c>
      <c r="AH165" s="57">
        <f t="shared" si="98"/>
        <v>0</v>
      </c>
      <c r="AI165" s="57">
        <f t="shared" si="99"/>
        <v>0</v>
      </c>
      <c r="AJ165" s="57">
        <f t="shared" si="100"/>
        <v>0</v>
      </c>
      <c r="AK165" s="57">
        <f t="shared" si="101"/>
        <v>0</v>
      </c>
      <c r="AL165" s="57">
        <f t="shared" si="74"/>
        <v>0</v>
      </c>
      <c r="AM165" s="57">
        <f t="shared" si="75"/>
        <v>0</v>
      </c>
      <c r="AN165" s="57">
        <f t="shared" si="76"/>
        <v>0</v>
      </c>
      <c r="AO165" s="57">
        <f t="shared" si="77"/>
        <v>0</v>
      </c>
      <c r="AP165" s="57">
        <f t="shared" si="78"/>
        <v>0</v>
      </c>
      <c r="AQ165" s="57">
        <f t="shared" si="79"/>
        <v>0</v>
      </c>
      <c r="AR165" s="57">
        <f t="shared" si="80"/>
        <v>0</v>
      </c>
      <c r="AS165" s="57">
        <f t="shared" si="102"/>
        <v>0</v>
      </c>
      <c r="AT165" s="57">
        <f t="shared" si="81"/>
        <v>0</v>
      </c>
      <c r="AU165" s="58">
        <f t="shared" si="82"/>
        <v>0</v>
      </c>
    </row>
    <row r="166" spans="1:47" s="3" customFormat="1" ht="14">
      <c r="A166" s="118"/>
      <c r="B166" s="117">
        <v>0</v>
      </c>
      <c r="C166" s="8">
        <f t="shared" si="71"/>
        <v>0</v>
      </c>
      <c r="D166" s="9">
        <f t="shared" si="72"/>
        <v>0</v>
      </c>
      <c r="E166" s="65"/>
      <c r="F166" s="124"/>
      <c r="G166" s="125"/>
      <c r="H166" s="122">
        <v>0</v>
      </c>
      <c r="I166" s="123" t="s">
        <v>893</v>
      </c>
      <c r="J166" s="109" t="str">
        <f t="shared" si="73"/>
        <v>Enter Category</v>
      </c>
      <c r="K166" s="110" t="str">
        <f t="shared" si="83"/>
        <v>Enter Category</v>
      </c>
      <c r="L166" s="109" t="str">
        <f t="shared" si="84"/>
        <v>Enter Category</v>
      </c>
      <c r="M166" s="56"/>
      <c r="N166" s="57">
        <v>0</v>
      </c>
      <c r="O166" s="57">
        <v>0</v>
      </c>
      <c r="P166" s="57">
        <v>0</v>
      </c>
      <c r="Q166" s="57">
        <v>0</v>
      </c>
      <c r="R166" s="57">
        <v>0</v>
      </c>
      <c r="S166" s="57">
        <v>0</v>
      </c>
      <c r="T166" s="57">
        <v>0</v>
      </c>
      <c r="U166" s="57">
        <f t="shared" si="85"/>
        <v>0</v>
      </c>
      <c r="V166" s="57">
        <f t="shared" si="86"/>
        <v>0</v>
      </c>
      <c r="W166" s="57">
        <f t="shared" si="87"/>
        <v>0</v>
      </c>
      <c r="X166" s="57">
        <f t="shared" si="88"/>
        <v>0</v>
      </c>
      <c r="Y166" s="57">
        <f t="shared" si="89"/>
        <v>0</v>
      </c>
      <c r="Z166" s="57">
        <f t="shared" si="90"/>
        <v>0</v>
      </c>
      <c r="AA166" s="57">
        <f t="shared" si="91"/>
        <v>0</v>
      </c>
      <c r="AB166" s="57">
        <f t="shared" si="92"/>
        <v>0</v>
      </c>
      <c r="AC166" s="57">
        <f t="shared" si="93"/>
        <v>0</v>
      </c>
      <c r="AD166" s="57">
        <f t="shared" si="94"/>
        <v>0</v>
      </c>
      <c r="AE166" s="57">
        <f t="shared" si="95"/>
        <v>0</v>
      </c>
      <c r="AF166" s="57">
        <f t="shared" si="96"/>
        <v>0</v>
      </c>
      <c r="AG166" s="57">
        <f t="shared" si="97"/>
        <v>0</v>
      </c>
      <c r="AH166" s="57">
        <f t="shared" si="98"/>
        <v>0</v>
      </c>
      <c r="AI166" s="57">
        <f t="shared" si="99"/>
        <v>0</v>
      </c>
      <c r="AJ166" s="57">
        <f t="shared" si="100"/>
        <v>0</v>
      </c>
      <c r="AK166" s="57">
        <f t="shared" si="101"/>
        <v>0</v>
      </c>
      <c r="AL166" s="57">
        <f t="shared" si="74"/>
        <v>0</v>
      </c>
      <c r="AM166" s="57">
        <f t="shared" si="75"/>
        <v>0</v>
      </c>
      <c r="AN166" s="57">
        <f t="shared" si="76"/>
        <v>0</v>
      </c>
      <c r="AO166" s="57">
        <f t="shared" si="77"/>
        <v>0</v>
      </c>
      <c r="AP166" s="57">
        <f t="shared" si="78"/>
        <v>0</v>
      </c>
      <c r="AQ166" s="57">
        <f t="shared" si="79"/>
        <v>0</v>
      </c>
      <c r="AR166" s="57">
        <f t="shared" si="80"/>
        <v>0</v>
      </c>
      <c r="AS166" s="57">
        <f t="shared" si="102"/>
        <v>0</v>
      </c>
      <c r="AT166" s="57">
        <f t="shared" si="81"/>
        <v>0</v>
      </c>
      <c r="AU166" s="58">
        <f t="shared" si="82"/>
        <v>0</v>
      </c>
    </row>
    <row r="167" spans="1:47" s="3" customFormat="1" ht="14">
      <c r="A167" s="118"/>
      <c r="B167" s="117">
        <v>0</v>
      </c>
      <c r="C167" s="8">
        <f t="shared" si="71"/>
        <v>0</v>
      </c>
      <c r="D167" s="9">
        <f t="shared" si="72"/>
        <v>0</v>
      </c>
      <c r="E167" s="65"/>
      <c r="F167" s="124"/>
      <c r="G167" s="125"/>
      <c r="H167" s="122">
        <v>0</v>
      </c>
      <c r="I167" s="123" t="s">
        <v>893</v>
      </c>
      <c r="J167" s="109" t="str">
        <f t="shared" si="73"/>
        <v>Enter Category</v>
      </c>
      <c r="K167" s="110" t="str">
        <f t="shared" si="83"/>
        <v>Enter Category</v>
      </c>
      <c r="L167" s="109" t="str">
        <f t="shared" si="84"/>
        <v>Enter Category</v>
      </c>
      <c r="M167" s="56"/>
      <c r="N167" s="57">
        <v>0</v>
      </c>
      <c r="O167" s="57">
        <v>0</v>
      </c>
      <c r="P167" s="57">
        <v>0</v>
      </c>
      <c r="Q167" s="57">
        <v>0</v>
      </c>
      <c r="R167" s="57">
        <v>0</v>
      </c>
      <c r="S167" s="57">
        <v>0</v>
      </c>
      <c r="T167" s="57">
        <v>0</v>
      </c>
      <c r="U167" s="57">
        <f t="shared" si="85"/>
        <v>0</v>
      </c>
      <c r="V167" s="57">
        <f t="shared" si="86"/>
        <v>0</v>
      </c>
      <c r="W167" s="57">
        <f t="shared" si="87"/>
        <v>0</v>
      </c>
      <c r="X167" s="57">
        <f t="shared" si="88"/>
        <v>0</v>
      </c>
      <c r="Y167" s="57">
        <f t="shared" si="89"/>
        <v>0</v>
      </c>
      <c r="Z167" s="57">
        <f t="shared" si="90"/>
        <v>0</v>
      </c>
      <c r="AA167" s="57">
        <f t="shared" si="91"/>
        <v>0</v>
      </c>
      <c r="AB167" s="57">
        <f t="shared" si="92"/>
        <v>0</v>
      </c>
      <c r="AC167" s="57">
        <f t="shared" si="93"/>
        <v>0</v>
      </c>
      <c r="AD167" s="57">
        <f t="shared" si="94"/>
        <v>0</v>
      </c>
      <c r="AE167" s="57">
        <f t="shared" si="95"/>
        <v>0</v>
      </c>
      <c r="AF167" s="57">
        <f t="shared" si="96"/>
        <v>0</v>
      </c>
      <c r="AG167" s="57">
        <f t="shared" si="97"/>
        <v>0</v>
      </c>
      <c r="AH167" s="57">
        <f t="shared" si="98"/>
        <v>0</v>
      </c>
      <c r="AI167" s="57">
        <f t="shared" si="99"/>
        <v>0</v>
      </c>
      <c r="AJ167" s="57">
        <f t="shared" si="100"/>
        <v>0</v>
      </c>
      <c r="AK167" s="57">
        <f t="shared" si="101"/>
        <v>0</v>
      </c>
      <c r="AL167" s="57">
        <f t="shared" si="74"/>
        <v>0</v>
      </c>
      <c r="AM167" s="57">
        <f t="shared" si="75"/>
        <v>0</v>
      </c>
      <c r="AN167" s="57">
        <f t="shared" si="76"/>
        <v>0</v>
      </c>
      <c r="AO167" s="57">
        <f t="shared" si="77"/>
        <v>0</v>
      </c>
      <c r="AP167" s="57">
        <f t="shared" si="78"/>
        <v>0</v>
      </c>
      <c r="AQ167" s="57">
        <f t="shared" si="79"/>
        <v>0</v>
      </c>
      <c r="AR167" s="57">
        <f t="shared" si="80"/>
        <v>0</v>
      </c>
      <c r="AS167" s="57">
        <f t="shared" si="102"/>
        <v>0</v>
      </c>
      <c r="AT167" s="57">
        <f t="shared" si="81"/>
        <v>0</v>
      </c>
      <c r="AU167" s="58">
        <f t="shared" si="82"/>
        <v>0</v>
      </c>
    </row>
    <row r="168" spans="1:47" s="3" customFormat="1" ht="14">
      <c r="A168" s="118"/>
      <c r="B168" s="117">
        <v>0</v>
      </c>
      <c r="C168" s="8">
        <f t="shared" si="71"/>
        <v>0</v>
      </c>
      <c r="D168" s="9">
        <f t="shared" si="72"/>
        <v>0</v>
      </c>
      <c r="E168" s="65"/>
      <c r="F168" s="124"/>
      <c r="G168" s="125"/>
      <c r="H168" s="122">
        <v>0</v>
      </c>
      <c r="I168" s="123" t="s">
        <v>893</v>
      </c>
      <c r="J168" s="109" t="str">
        <f t="shared" si="73"/>
        <v>Enter Category</v>
      </c>
      <c r="K168" s="110" t="str">
        <f t="shared" si="83"/>
        <v>Enter Category</v>
      </c>
      <c r="L168" s="109" t="str">
        <f t="shared" si="84"/>
        <v>Enter Category</v>
      </c>
      <c r="M168" s="56"/>
      <c r="N168" s="57">
        <v>0</v>
      </c>
      <c r="O168" s="57">
        <v>0</v>
      </c>
      <c r="P168" s="57">
        <v>0</v>
      </c>
      <c r="Q168" s="57">
        <v>0</v>
      </c>
      <c r="R168" s="57">
        <v>0</v>
      </c>
      <c r="S168" s="57">
        <v>0</v>
      </c>
      <c r="T168" s="57">
        <v>0</v>
      </c>
      <c r="U168" s="57">
        <f t="shared" si="85"/>
        <v>0</v>
      </c>
      <c r="V168" s="57">
        <f t="shared" si="86"/>
        <v>0</v>
      </c>
      <c r="W168" s="57">
        <f t="shared" si="87"/>
        <v>0</v>
      </c>
      <c r="X168" s="57">
        <f t="shared" si="88"/>
        <v>0</v>
      </c>
      <c r="Y168" s="57">
        <f t="shared" si="89"/>
        <v>0</v>
      </c>
      <c r="Z168" s="57">
        <f t="shared" si="90"/>
        <v>0</v>
      </c>
      <c r="AA168" s="57">
        <f t="shared" si="91"/>
        <v>0</v>
      </c>
      <c r="AB168" s="57">
        <f t="shared" si="92"/>
        <v>0</v>
      </c>
      <c r="AC168" s="57">
        <f t="shared" si="93"/>
        <v>0</v>
      </c>
      <c r="AD168" s="57">
        <f t="shared" si="94"/>
        <v>0</v>
      </c>
      <c r="AE168" s="57">
        <f t="shared" si="95"/>
        <v>0</v>
      </c>
      <c r="AF168" s="57">
        <f t="shared" si="96"/>
        <v>0</v>
      </c>
      <c r="AG168" s="57">
        <f t="shared" si="97"/>
        <v>0</v>
      </c>
      <c r="AH168" s="57">
        <f t="shared" si="98"/>
        <v>0</v>
      </c>
      <c r="AI168" s="57">
        <f t="shared" si="99"/>
        <v>0</v>
      </c>
      <c r="AJ168" s="57">
        <f t="shared" si="100"/>
        <v>0</v>
      </c>
      <c r="AK168" s="57">
        <f t="shared" si="101"/>
        <v>0</v>
      </c>
      <c r="AL168" s="57">
        <f t="shared" si="74"/>
        <v>0</v>
      </c>
      <c r="AM168" s="57">
        <f t="shared" si="75"/>
        <v>0</v>
      </c>
      <c r="AN168" s="57">
        <f t="shared" si="76"/>
        <v>0</v>
      </c>
      <c r="AO168" s="57">
        <f t="shared" si="77"/>
        <v>0</v>
      </c>
      <c r="AP168" s="57">
        <f t="shared" si="78"/>
        <v>0</v>
      </c>
      <c r="AQ168" s="57">
        <f t="shared" si="79"/>
        <v>0</v>
      </c>
      <c r="AR168" s="57">
        <f t="shared" si="80"/>
        <v>0</v>
      </c>
      <c r="AS168" s="57">
        <f t="shared" si="102"/>
        <v>0</v>
      </c>
      <c r="AT168" s="57">
        <f t="shared" si="81"/>
        <v>0</v>
      </c>
      <c r="AU168" s="58">
        <f t="shared" si="82"/>
        <v>0</v>
      </c>
    </row>
    <row r="169" spans="1:47" s="3" customFormat="1" ht="14">
      <c r="A169" s="118"/>
      <c r="B169" s="117">
        <v>0</v>
      </c>
      <c r="C169" s="8">
        <f t="shared" si="71"/>
        <v>0</v>
      </c>
      <c r="D169" s="9">
        <f t="shared" si="72"/>
        <v>0</v>
      </c>
      <c r="E169" s="65"/>
      <c r="F169" s="124"/>
      <c r="G169" s="125"/>
      <c r="H169" s="122">
        <v>0</v>
      </c>
      <c r="I169" s="123" t="s">
        <v>893</v>
      </c>
      <c r="J169" s="109" t="str">
        <f t="shared" si="73"/>
        <v>Enter Category</v>
      </c>
      <c r="K169" s="110" t="str">
        <f t="shared" si="83"/>
        <v>Enter Category</v>
      </c>
      <c r="L169" s="109" t="str">
        <f t="shared" si="84"/>
        <v>Enter Category</v>
      </c>
      <c r="M169" s="56"/>
      <c r="N169" s="57">
        <v>0</v>
      </c>
      <c r="O169" s="57">
        <v>0</v>
      </c>
      <c r="P169" s="57">
        <v>0</v>
      </c>
      <c r="Q169" s="57">
        <v>0</v>
      </c>
      <c r="R169" s="57">
        <v>0</v>
      </c>
      <c r="S169" s="57">
        <v>0</v>
      </c>
      <c r="T169" s="57">
        <v>0</v>
      </c>
      <c r="U169" s="57">
        <f t="shared" si="85"/>
        <v>0</v>
      </c>
      <c r="V169" s="57">
        <f t="shared" si="86"/>
        <v>0</v>
      </c>
      <c r="W169" s="57">
        <f t="shared" si="87"/>
        <v>0</v>
      </c>
      <c r="X169" s="57">
        <f t="shared" si="88"/>
        <v>0</v>
      </c>
      <c r="Y169" s="57">
        <f t="shared" si="89"/>
        <v>0</v>
      </c>
      <c r="Z169" s="57">
        <f t="shared" si="90"/>
        <v>0</v>
      </c>
      <c r="AA169" s="57">
        <f t="shared" si="91"/>
        <v>0</v>
      </c>
      <c r="AB169" s="57">
        <f t="shared" si="92"/>
        <v>0</v>
      </c>
      <c r="AC169" s="57">
        <f t="shared" si="93"/>
        <v>0</v>
      </c>
      <c r="AD169" s="57">
        <f t="shared" si="94"/>
        <v>0</v>
      </c>
      <c r="AE169" s="57">
        <f t="shared" si="95"/>
        <v>0</v>
      </c>
      <c r="AF169" s="57">
        <f t="shared" si="96"/>
        <v>0</v>
      </c>
      <c r="AG169" s="57">
        <f t="shared" si="97"/>
        <v>0</v>
      </c>
      <c r="AH169" s="57">
        <f t="shared" si="98"/>
        <v>0</v>
      </c>
      <c r="AI169" s="57">
        <f t="shared" si="99"/>
        <v>0</v>
      </c>
      <c r="AJ169" s="57">
        <f t="shared" si="100"/>
        <v>0</v>
      </c>
      <c r="AK169" s="57">
        <f t="shared" si="101"/>
        <v>0</v>
      </c>
      <c r="AL169" s="57">
        <f t="shared" si="74"/>
        <v>0</v>
      </c>
      <c r="AM169" s="57">
        <f t="shared" si="75"/>
        <v>0</v>
      </c>
      <c r="AN169" s="57">
        <f t="shared" si="76"/>
        <v>0</v>
      </c>
      <c r="AO169" s="57">
        <f t="shared" si="77"/>
        <v>0</v>
      </c>
      <c r="AP169" s="57">
        <f t="shared" si="78"/>
        <v>0</v>
      </c>
      <c r="AQ169" s="57">
        <f t="shared" si="79"/>
        <v>0</v>
      </c>
      <c r="AR169" s="57">
        <f t="shared" si="80"/>
        <v>0</v>
      </c>
      <c r="AS169" s="57">
        <f t="shared" si="102"/>
        <v>0</v>
      </c>
      <c r="AT169" s="57">
        <f t="shared" si="81"/>
        <v>0</v>
      </c>
      <c r="AU169" s="58">
        <f t="shared" si="82"/>
        <v>0</v>
      </c>
    </row>
    <row r="170" spans="1:47" s="3" customFormat="1" ht="14">
      <c r="A170" s="118"/>
      <c r="B170" s="117">
        <v>0</v>
      </c>
      <c r="C170" s="8">
        <f t="shared" si="71"/>
        <v>0</v>
      </c>
      <c r="D170" s="9">
        <f t="shared" si="72"/>
        <v>0</v>
      </c>
      <c r="E170" s="65"/>
      <c r="F170" s="124"/>
      <c r="G170" s="125"/>
      <c r="H170" s="122">
        <v>0</v>
      </c>
      <c r="I170" s="123" t="s">
        <v>893</v>
      </c>
      <c r="J170" s="109" t="str">
        <f t="shared" si="73"/>
        <v>Enter Category</v>
      </c>
      <c r="K170" s="110" t="str">
        <f t="shared" si="83"/>
        <v>Enter Category</v>
      </c>
      <c r="L170" s="109" t="str">
        <f t="shared" si="84"/>
        <v>Enter Category</v>
      </c>
      <c r="M170" s="56"/>
      <c r="N170" s="57">
        <v>0</v>
      </c>
      <c r="O170" s="57">
        <v>0</v>
      </c>
      <c r="P170" s="57">
        <v>0</v>
      </c>
      <c r="Q170" s="57">
        <v>0</v>
      </c>
      <c r="R170" s="57">
        <v>0</v>
      </c>
      <c r="S170" s="57">
        <v>0</v>
      </c>
      <c r="T170" s="57">
        <v>0</v>
      </c>
      <c r="U170" s="57">
        <f t="shared" si="85"/>
        <v>0</v>
      </c>
      <c r="V170" s="57">
        <f t="shared" si="86"/>
        <v>0</v>
      </c>
      <c r="W170" s="57">
        <f t="shared" si="87"/>
        <v>0</v>
      </c>
      <c r="X170" s="57">
        <f t="shared" si="88"/>
        <v>0</v>
      </c>
      <c r="Y170" s="57">
        <f t="shared" si="89"/>
        <v>0</v>
      </c>
      <c r="Z170" s="57">
        <f t="shared" si="90"/>
        <v>0</v>
      </c>
      <c r="AA170" s="57">
        <f t="shared" si="91"/>
        <v>0</v>
      </c>
      <c r="AB170" s="57">
        <f t="shared" si="92"/>
        <v>0</v>
      </c>
      <c r="AC170" s="57">
        <f t="shared" si="93"/>
        <v>0</v>
      </c>
      <c r="AD170" s="57">
        <f t="shared" si="94"/>
        <v>0</v>
      </c>
      <c r="AE170" s="57">
        <f t="shared" si="95"/>
        <v>0</v>
      </c>
      <c r="AF170" s="57">
        <f t="shared" si="96"/>
        <v>0</v>
      </c>
      <c r="AG170" s="57">
        <f t="shared" si="97"/>
        <v>0</v>
      </c>
      <c r="AH170" s="57">
        <f t="shared" si="98"/>
        <v>0</v>
      </c>
      <c r="AI170" s="57">
        <f t="shared" si="99"/>
        <v>0</v>
      </c>
      <c r="AJ170" s="57">
        <f t="shared" si="100"/>
        <v>0</v>
      </c>
      <c r="AK170" s="57">
        <f t="shared" si="101"/>
        <v>0</v>
      </c>
      <c r="AL170" s="57">
        <f t="shared" si="74"/>
        <v>0</v>
      </c>
      <c r="AM170" s="57">
        <f t="shared" si="75"/>
        <v>0</v>
      </c>
      <c r="AN170" s="57">
        <f t="shared" si="76"/>
        <v>0</v>
      </c>
      <c r="AO170" s="57">
        <f t="shared" si="77"/>
        <v>0</v>
      </c>
      <c r="AP170" s="57">
        <f t="shared" si="78"/>
        <v>0</v>
      </c>
      <c r="AQ170" s="57">
        <f t="shared" si="79"/>
        <v>0</v>
      </c>
      <c r="AR170" s="57">
        <f t="shared" si="80"/>
        <v>0</v>
      </c>
      <c r="AS170" s="57">
        <f t="shared" si="102"/>
        <v>0</v>
      </c>
      <c r="AT170" s="57">
        <f t="shared" si="81"/>
        <v>0</v>
      </c>
      <c r="AU170" s="58">
        <f t="shared" si="82"/>
        <v>0</v>
      </c>
    </row>
    <row r="171" spans="1:47" s="3" customFormat="1" ht="14">
      <c r="A171" s="118"/>
      <c r="B171" s="117">
        <v>0</v>
      </c>
      <c r="C171" s="8">
        <f t="shared" si="71"/>
        <v>0</v>
      </c>
      <c r="D171" s="9">
        <f t="shared" si="72"/>
        <v>0</v>
      </c>
      <c r="E171" s="65"/>
      <c r="F171" s="124"/>
      <c r="G171" s="125"/>
      <c r="H171" s="122">
        <v>0</v>
      </c>
      <c r="I171" s="123" t="s">
        <v>893</v>
      </c>
      <c r="J171" s="109" t="str">
        <f t="shared" si="73"/>
        <v>Enter Category</v>
      </c>
      <c r="K171" s="110" t="str">
        <f t="shared" si="83"/>
        <v>Enter Category</v>
      </c>
      <c r="L171" s="109" t="str">
        <f t="shared" si="84"/>
        <v>Enter Category</v>
      </c>
      <c r="M171" s="56"/>
      <c r="N171" s="57">
        <v>0</v>
      </c>
      <c r="O171" s="57">
        <v>0</v>
      </c>
      <c r="P171" s="57">
        <v>0</v>
      </c>
      <c r="Q171" s="57">
        <v>0</v>
      </c>
      <c r="R171" s="57">
        <v>0</v>
      </c>
      <c r="S171" s="57">
        <v>0</v>
      </c>
      <c r="T171" s="57">
        <v>0</v>
      </c>
      <c r="U171" s="57">
        <f t="shared" si="85"/>
        <v>0</v>
      </c>
      <c r="V171" s="57">
        <f t="shared" si="86"/>
        <v>0</v>
      </c>
      <c r="W171" s="57">
        <f t="shared" si="87"/>
        <v>0</v>
      </c>
      <c r="X171" s="57">
        <f t="shared" si="88"/>
        <v>0</v>
      </c>
      <c r="Y171" s="57">
        <f t="shared" si="89"/>
        <v>0</v>
      </c>
      <c r="Z171" s="57">
        <f t="shared" si="90"/>
        <v>0</v>
      </c>
      <c r="AA171" s="57">
        <f t="shared" si="91"/>
        <v>0</v>
      </c>
      <c r="AB171" s="57">
        <f t="shared" si="92"/>
        <v>0</v>
      </c>
      <c r="AC171" s="57">
        <f t="shared" si="93"/>
        <v>0</v>
      </c>
      <c r="AD171" s="57">
        <f t="shared" si="94"/>
        <v>0</v>
      </c>
      <c r="AE171" s="57">
        <f t="shared" si="95"/>
        <v>0</v>
      </c>
      <c r="AF171" s="57">
        <f t="shared" si="96"/>
        <v>0</v>
      </c>
      <c r="AG171" s="57">
        <f t="shared" si="97"/>
        <v>0</v>
      </c>
      <c r="AH171" s="57">
        <f t="shared" si="98"/>
        <v>0</v>
      </c>
      <c r="AI171" s="57">
        <f t="shared" si="99"/>
        <v>0</v>
      </c>
      <c r="AJ171" s="57">
        <f t="shared" si="100"/>
        <v>0</v>
      </c>
      <c r="AK171" s="57">
        <f t="shared" si="101"/>
        <v>0</v>
      </c>
      <c r="AL171" s="57">
        <f t="shared" si="74"/>
        <v>0</v>
      </c>
      <c r="AM171" s="57">
        <f t="shared" si="75"/>
        <v>0</v>
      </c>
      <c r="AN171" s="57">
        <f t="shared" si="76"/>
        <v>0</v>
      </c>
      <c r="AO171" s="57">
        <f t="shared" si="77"/>
        <v>0</v>
      </c>
      <c r="AP171" s="57">
        <f t="shared" si="78"/>
        <v>0</v>
      </c>
      <c r="AQ171" s="57">
        <f t="shared" si="79"/>
        <v>0</v>
      </c>
      <c r="AR171" s="57">
        <f t="shared" si="80"/>
        <v>0</v>
      </c>
      <c r="AS171" s="57">
        <f t="shared" si="102"/>
        <v>0</v>
      </c>
      <c r="AT171" s="57">
        <f t="shared" si="81"/>
        <v>0</v>
      </c>
      <c r="AU171" s="58">
        <f t="shared" si="82"/>
        <v>0</v>
      </c>
    </row>
    <row r="172" spans="1:47" s="3" customFormat="1" ht="14">
      <c r="A172" s="118"/>
      <c r="B172" s="117">
        <v>0</v>
      </c>
      <c r="C172" s="8">
        <f t="shared" si="71"/>
        <v>0</v>
      </c>
      <c r="D172" s="9">
        <f t="shared" si="72"/>
        <v>0</v>
      </c>
      <c r="E172" s="65"/>
      <c r="F172" s="124"/>
      <c r="G172" s="125"/>
      <c r="H172" s="122">
        <v>0</v>
      </c>
      <c r="I172" s="123" t="s">
        <v>893</v>
      </c>
      <c r="J172" s="109" t="str">
        <f t="shared" si="73"/>
        <v>Enter Category</v>
      </c>
      <c r="K172" s="110" t="str">
        <f t="shared" si="83"/>
        <v>Enter Category</v>
      </c>
      <c r="L172" s="109" t="str">
        <f t="shared" si="84"/>
        <v>Enter Category</v>
      </c>
      <c r="M172" s="56"/>
      <c r="N172" s="57">
        <v>0</v>
      </c>
      <c r="O172" s="57">
        <v>0</v>
      </c>
      <c r="P172" s="57">
        <v>0</v>
      </c>
      <c r="Q172" s="57">
        <v>0</v>
      </c>
      <c r="R172" s="57">
        <v>0</v>
      </c>
      <c r="S172" s="57">
        <v>0</v>
      </c>
      <c r="T172" s="57">
        <v>0</v>
      </c>
      <c r="U172" s="57">
        <f t="shared" si="85"/>
        <v>0</v>
      </c>
      <c r="V172" s="57">
        <f t="shared" si="86"/>
        <v>0</v>
      </c>
      <c r="W172" s="57">
        <f t="shared" si="87"/>
        <v>0</v>
      </c>
      <c r="X172" s="57">
        <f t="shared" si="88"/>
        <v>0</v>
      </c>
      <c r="Y172" s="57">
        <f t="shared" si="89"/>
        <v>0</v>
      </c>
      <c r="Z172" s="57">
        <f t="shared" si="90"/>
        <v>0</v>
      </c>
      <c r="AA172" s="57">
        <f t="shared" si="91"/>
        <v>0</v>
      </c>
      <c r="AB172" s="57">
        <f t="shared" si="92"/>
        <v>0</v>
      </c>
      <c r="AC172" s="57">
        <f t="shared" si="93"/>
        <v>0</v>
      </c>
      <c r="AD172" s="57">
        <f t="shared" si="94"/>
        <v>0</v>
      </c>
      <c r="AE172" s="57">
        <f t="shared" si="95"/>
        <v>0</v>
      </c>
      <c r="AF172" s="57">
        <f t="shared" si="96"/>
        <v>0</v>
      </c>
      <c r="AG172" s="57">
        <f t="shared" si="97"/>
        <v>0</v>
      </c>
      <c r="AH172" s="57">
        <f t="shared" si="98"/>
        <v>0</v>
      </c>
      <c r="AI172" s="57">
        <f t="shared" si="99"/>
        <v>0</v>
      </c>
      <c r="AJ172" s="57">
        <f t="shared" si="100"/>
        <v>0</v>
      </c>
      <c r="AK172" s="57">
        <f t="shared" si="101"/>
        <v>0</v>
      </c>
      <c r="AL172" s="57">
        <f t="shared" si="74"/>
        <v>0</v>
      </c>
      <c r="AM172" s="57">
        <f t="shared" si="75"/>
        <v>0</v>
      </c>
      <c r="AN172" s="57">
        <f t="shared" si="76"/>
        <v>0</v>
      </c>
      <c r="AO172" s="57">
        <f t="shared" si="77"/>
        <v>0</v>
      </c>
      <c r="AP172" s="57">
        <f t="shared" si="78"/>
        <v>0</v>
      </c>
      <c r="AQ172" s="57">
        <f t="shared" si="79"/>
        <v>0</v>
      </c>
      <c r="AR172" s="57">
        <f t="shared" si="80"/>
        <v>0</v>
      </c>
      <c r="AS172" s="57">
        <f t="shared" si="102"/>
        <v>0</v>
      </c>
      <c r="AT172" s="57">
        <f t="shared" si="81"/>
        <v>0</v>
      </c>
      <c r="AU172" s="58">
        <f t="shared" si="82"/>
        <v>0</v>
      </c>
    </row>
    <row r="173" spans="1:47" s="3" customFormat="1" ht="14">
      <c r="A173" s="118"/>
      <c r="B173" s="117">
        <v>0</v>
      </c>
      <c r="C173" s="8">
        <f t="shared" si="71"/>
        <v>0</v>
      </c>
      <c r="D173" s="9">
        <f t="shared" si="72"/>
        <v>0</v>
      </c>
      <c r="E173" s="65"/>
      <c r="F173" s="124"/>
      <c r="G173" s="125"/>
      <c r="H173" s="122">
        <v>0</v>
      </c>
      <c r="I173" s="123" t="s">
        <v>893</v>
      </c>
      <c r="J173" s="109" t="str">
        <f t="shared" si="73"/>
        <v>Enter Category</v>
      </c>
      <c r="K173" s="110" t="str">
        <f t="shared" si="83"/>
        <v>Enter Category</v>
      </c>
      <c r="L173" s="109" t="str">
        <f t="shared" si="84"/>
        <v>Enter Category</v>
      </c>
      <c r="M173" s="56"/>
      <c r="N173" s="57">
        <v>0</v>
      </c>
      <c r="O173" s="57">
        <v>0</v>
      </c>
      <c r="P173" s="57">
        <v>0</v>
      </c>
      <c r="Q173" s="57">
        <v>0</v>
      </c>
      <c r="R173" s="57">
        <v>0</v>
      </c>
      <c r="S173" s="57">
        <v>0</v>
      </c>
      <c r="T173" s="57">
        <v>0</v>
      </c>
      <c r="U173" s="57">
        <f t="shared" si="85"/>
        <v>0</v>
      </c>
      <c r="V173" s="57">
        <f t="shared" si="86"/>
        <v>0</v>
      </c>
      <c r="W173" s="57">
        <f t="shared" si="87"/>
        <v>0</v>
      </c>
      <c r="X173" s="57">
        <f t="shared" si="88"/>
        <v>0</v>
      </c>
      <c r="Y173" s="57">
        <f t="shared" si="89"/>
        <v>0</v>
      </c>
      <c r="Z173" s="57">
        <f t="shared" si="90"/>
        <v>0</v>
      </c>
      <c r="AA173" s="57">
        <f t="shared" si="91"/>
        <v>0</v>
      </c>
      <c r="AB173" s="57">
        <f t="shared" si="92"/>
        <v>0</v>
      </c>
      <c r="AC173" s="57">
        <f t="shared" si="93"/>
        <v>0</v>
      </c>
      <c r="AD173" s="57">
        <f t="shared" si="94"/>
        <v>0</v>
      </c>
      <c r="AE173" s="57">
        <f t="shared" si="95"/>
        <v>0</v>
      </c>
      <c r="AF173" s="57">
        <f t="shared" si="96"/>
        <v>0</v>
      </c>
      <c r="AG173" s="57">
        <f t="shared" si="97"/>
        <v>0</v>
      </c>
      <c r="AH173" s="57">
        <f t="shared" si="98"/>
        <v>0</v>
      </c>
      <c r="AI173" s="57">
        <f t="shared" si="99"/>
        <v>0</v>
      </c>
      <c r="AJ173" s="57">
        <f t="shared" si="100"/>
        <v>0</v>
      </c>
      <c r="AK173" s="57">
        <f t="shared" si="101"/>
        <v>0</v>
      </c>
      <c r="AL173" s="57">
        <f t="shared" si="74"/>
        <v>0</v>
      </c>
      <c r="AM173" s="57">
        <f t="shared" si="75"/>
        <v>0</v>
      </c>
      <c r="AN173" s="57">
        <f t="shared" si="76"/>
        <v>0</v>
      </c>
      <c r="AO173" s="57">
        <f t="shared" si="77"/>
        <v>0</v>
      </c>
      <c r="AP173" s="57">
        <f t="shared" si="78"/>
        <v>0</v>
      </c>
      <c r="AQ173" s="57">
        <f t="shared" si="79"/>
        <v>0</v>
      </c>
      <c r="AR173" s="57">
        <f t="shared" si="80"/>
        <v>0</v>
      </c>
      <c r="AS173" s="57">
        <f t="shared" si="102"/>
        <v>0</v>
      </c>
      <c r="AT173" s="57">
        <f t="shared" si="81"/>
        <v>0</v>
      </c>
      <c r="AU173" s="58">
        <f t="shared" si="82"/>
        <v>0</v>
      </c>
    </row>
    <row r="174" spans="1:47" s="3" customFormat="1" ht="14">
      <c r="A174" s="118"/>
      <c r="B174" s="117">
        <v>0</v>
      </c>
      <c r="C174" s="8">
        <f t="shared" si="71"/>
        <v>0</v>
      </c>
      <c r="D174" s="9">
        <f t="shared" ref="D174:D223" si="103">B174-C174</f>
        <v>0</v>
      </c>
      <c r="E174" s="65"/>
      <c r="F174" s="124"/>
      <c r="G174" s="125"/>
      <c r="H174" s="122">
        <v>0</v>
      </c>
      <c r="I174" s="123" t="s">
        <v>893</v>
      </c>
      <c r="J174" s="109" t="str">
        <f t="shared" si="73"/>
        <v>Enter Category</v>
      </c>
      <c r="K174" s="110" t="str">
        <f t="shared" si="83"/>
        <v>Enter Category</v>
      </c>
      <c r="L174" s="109" t="str">
        <f t="shared" si="84"/>
        <v>Enter Category</v>
      </c>
      <c r="M174" s="56"/>
      <c r="N174" s="57">
        <v>0</v>
      </c>
      <c r="O174" s="57">
        <v>0</v>
      </c>
      <c r="P174" s="57">
        <v>0</v>
      </c>
      <c r="Q174" s="57">
        <v>0</v>
      </c>
      <c r="R174" s="57">
        <v>0</v>
      </c>
      <c r="S174" s="57">
        <v>0</v>
      </c>
      <c r="T174" s="57">
        <v>0</v>
      </c>
      <c r="U174" s="57">
        <f t="shared" si="85"/>
        <v>0</v>
      </c>
      <c r="V174" s="57">
        <f t="shared" si="86"/>
        <v>0</v>
      </c>
      <c r="W174" s="57">
        <f t="shared" si="87"/>
        <v>0</v>
      </c>
      <c r="X174" s="57">
        <f t="shared" si="88"/>
        <v>0</v>
      </c>
      <c r="Y174" s="57">
        <f t="shared" si="89"/>
        <v>0</v>
      </c>
      <c r="Z174" s="57">
        <f t="shared" si="90"/>
        <v>0</v>
      </c>
      <c r="AA174" s="57">
        <f t="shared" si="91"/>
        <v>0</v>
      </c>
      <c r="AB174" s="57">
        <f t="shared" si="92"/>
        <v>0</v>
      </c>
      <c r="AC174" s="57">
        <f t="shared" si="93"/>
        <v>0</v>
      </c>
      <c r="AD174" s="57">
        <f t="shared" si="94"/>
        <v>0</v>
      </c>
      <c r="AE174" s="57">
        <f t="shared" si="95"/>
        <v>0</v>
      </c>
      <c r="AF174" s="57">
        <f t="shared" si="96"/>
        <v>0</v>
      </c>
      <c r="AG174" s="57">
        <f t="shared" si="97"/>
        <v>0</v>
      </c>
      <c r="AH174" s="57">
        <f t="shared" si="98"/>
        <v>0</v>
      </c>
      <c r="AI174" s="57">
        <f t="shared" si="99"/>
        <v>0</v>
      </c>
      <c r="AJ174" s="57">
        <f t="shared" si="100"/>
        <v>0</v>
      </c>
      <c r="AK174" s="57">
        <f t="shared" si="101"/>
        <v>0</v>
      </c>
      <c r="AL174" s="57">
        <f t="shared" si="74"/>
        <v>0</v>
      </c>
      <c r="AM174" s="57">
        <f t="shared" si="75"/>
        <v>0</v>
      </c>
      <c r="AN174" s="57">
        <f t="shared" si="76"/>
        <v>0</v>
      </c>
      <c r="AO174" s="57">
        <f t="shared" si="77"/>
        <v>0</v>
      </c>
      <c r="AP174" s="57">
        <f t="shared" si="78"/>
        <v>0</v>
      </c>
      <c r="AQ174" s="57">
        <f t="shared" si="79"/>
        <v>0</v>
      </c>
      <c r="AR174" s="57">
        <f t="shared" si="80"/>
        <v>0</v>
      </c>
      <c r="AS174" s="57">
        <f t="shared" si="102"/>
        <v>0</v>
      </c>
      <c r="AT174" s="57">
        <f t="shared" si="81"/>
        <v>0</v>
      </c>
      <c r="AU174" s="58">
        <f t="shared" si="82"/>
        <v>0</v>
      </c>
    </row>
    <row r="175" spans="1:47" s="3" customFormat="1" ht="14">
      <c r="A175" s="118"/>
      <c r="B175" s="117">
        <v>0</v>
      </c>
      <c r="C175" s="8">
        <f t="shared" si="71"/>
        <v>0</v>
      </c>
      <c r="D175" s="9">
        <f t="shared" si="103"/>
        <v>0</v>
      </c>
      <c r="E175" s="65"/>
      <c r="F175" s="124"/>
      <c r="G175" s="125"/>
      <c r="H175" s="122">
        <v>0</v>
      </c>
      <c r="I175" s="123" t="s">
        <v>893</v>
      </c>
      <c r="J175" s="109" t="str">
        <f t="shared" si="73"/>
        <v>Enter Category</v>
      </c>
      <c r="K175" s="110" t="str">
        <f t="shared" si="83"/>
        <v>Enter Category</v>
      </c>
      <c r="L175" s="109" t="str">
        <f t="shared" si="84"/>
        <v>Enter Category</v>
      </c>
      <c r="M175" s="56"/>
      <c r="N175" s="57">
        <v>0</v>
      </c>
      <c r="O175" s="57">
        <v>0</v>
      </c>
      <c r="P175" s="57">
        <v>0</v>
      </c>
      <c r="Q175" s="57">
        <v>0</v>
      </c>
      <c r="R175" s="57">
        <v>0</v>
      </c>
      <c r="S175" s="57">
        <v>0</v>
      </c>
      <c r="T175" s="57">
        <v>0</v>
      </c>
      <c r="U175" s="57">
        <f t="shared" si="85"/>
        <v>0</v>
      </c>
      <c r="V175" s="57">
        <f t="shared" si="86"/>
        <v>0</v>
      </c>
      <c r="W175" s="57">
        <f t="shared" si="87"/>
        <v>0</v>
      </c>
      <c r="X175" s="57">
        <f t="shared" si="88"/>
        <v>0</v>
      </c>
      <c r="Y175" s="57">
        <f t="shared" si="89"/>
        <v>0</v>
      </c>
      <c r="Z175" s="57">
        <f t="shared" si="90"/>
        <v>0</v>
      </c>
      <c r="AA175" s="57">
        <f t="shared" si="91"/>
        <v>0</v>
      </c>
      <c r="AB175" s="57">
        <f t="shared" si="92"/>
        <v>0</v>
      </c>
      <c r="AC175" s="57">
        <f t="shared" si="93"/>
        <v>0</v>
      </c>
      <c r="AD175" s="57">
        <f t="shared" si="94"/>
        <v>0</v>
      </c>
      <c r="AE175" s="57">
        <f t="shared" si="95"/>
        <v>0</v>
      </c>
      <c r="AF175" s="57">
        <f t="shared" si="96"/>
        <v>0</v>
      </c>
      <c r="AG175" s="57">
        <f t="shared" si="97"/>
        <v>0</v>
      </c>
      <c r="AH175" s="57">
        <f t="shared" si="98"/>
        <v>0</v>
      </c>
      <c r="AI175" s="57">
        <f t="shared" si="99"/>
        <v>0</v>
      </c>
      <c r="AJ175" s="57">
        <f t="shared" si="100"/>
        <v>0</v>
      </c>
      <c r="AK175" s="57">
        <f t="shared" si="101"/>
        <v>0</v>
      </c>
      <c r="AL175" s="57">
        <f t="shared" si="74"/>
        <v>0</v>
      </c>
      <c r="AM175" s="57">
        <f t="shared" si="75"/>
        <v>0</v>
      </c>
      <c r="AN175" s="57">
        <f t="shared" si="76"/>
        <v>0</v>
      </c>
      <c r="AO175" s="57">
        <f t="shared" si="77"/>
        <v>0</v>
      </c>
      <c r="AP175" s="57">
        <f t="shared" si="78"/>
        <v>0</v>
      </c>
      <c r="AQ175" s="57">
        <f t="shared" si="79"/>
        <v>0</v>
      </c>
      <c r="AR175" s="57">
        <f t="shared" si="80"/>
        <v>0</v>
      </c>
      <c r="AS175" s="57">
        <f t="shared" si="102"/>
        <v>0</v>
      </c>
      <c r="AT175" s="57">
        <f t="shared" si="81"/>
        <v>0</v>
      </c>
      <c r="AU175" s="58">
        <f t="shared" si="82"/>
        <v>0</v>
      </c>
    </row>
    <row r="176" spans="1:47" s="3" customFormat="1" ht="14">
      <c r="A176" s="118"/>
      <c r="B176" s="117">
        <v>0</v>
      </c>
      <c r="C176" s="8">
        <f t="shared" si="71"/>
        <v>0</v>
      </c>
      <c r="D176" s="9">
        <f t="shared" si="103"/>
        <v>0</v>
      </c>
      <c r="E176" s="65"/>
      <c r="F176" s="124"/>
      <c r="G176" s="125"/>
      <c r="H176" s="122">
        <v>0</v>
      </c>
      <c r="I176" s="123" t="s">
        <v>893</v>
      </c>
      <c r="J176" s="109" t="str">
        <f t="shared" si="73"/>
        <v>Enter Category</v>
      </c>
      <c r="K176" s="110" t="str">
        <f t="shared" si="83"/>
        <v>Enter Category</v>
      </c>
      <c r="L176" s="109" t="str">
        <f t="shared" si="84"/>
        <v>Enter Category</v>
      </c>
      <c r="M176" s="56"/>
      <c r="N176" s="57">
        <v>0</v>
      </c>
      <c r="O176" s="57">
        <v>0</v>
      </c>
      <c r="P176" s="57">
        <v>0</v>
      </c>
      <c r="Q176" s="57">
        <v>0</v>
      </c>
      <c r="R176" s="57">
        <v>0</v>
      </c>
      <c r="S176" s="57">
        <v>0</v>
      </c>
      <c r="T176" s="57">
        <v>0</v>
      </c>
      <c r="U176" s="57">
        <f t="shared" si="85"/>
        <v>0</v>
      </c>
      <c r="V176" s="57">
        <f t="shared" si="86"/>
        <v>0</v>
      </c>
      <c r="W176" s="57">
        <f t="shared" si="87"/>
        <v>0</v>
      </c>
      <c r="X176" s="57">
        <f t="shared" si="88"/>
        <v>0</v>
      </c>
      <c r="Y176" s="57">
        <f t="shared" si="89"/>
        <v>0</v>
      </c>
      <c r="Z176" s="57">
        <f t="shared" si="90"/>
        <v>0</v>
      </c>
      <c r="AA176" s="57">
        <f t="shared" si="91"/>
        <v>0</v>
      </c>
      <c r="AB176" s="57">
        <f t="shared" si="92"/>
        <v>0</v>
      </c>
      <c r="AC176" s="57">
        <f t="shared" si="93"/>
        <v>0</v>
      </c>
      <c r="AD176" s="57">
        <f t="shared" si="94"/>
        <v>0</v>
      </c>
      <c r="AE176" s="57">
        <f t="shared" si="95"/>
        <v>0</v>
      </c>
      <c r="AF176" s="57">
        <f t="shared" si="96"/>
        <v>0</v>
      </c>
      <c r="AG176" s="57">
        <f t="shared" si="97"/>
        <v>0</v>
      </c>
      <c r="AH176" s="57">
        <f t="shared" si="98"/>
        <v>0</v>
      </c>
      <c r="AI176" s="57">
        <f t="shared" si="99"/>
        <v>0</v>
      </c>
      <c r="AJ176" s="57">
        <f t="shared" si="100"/>
        <v>0</v>
      </c>
      <c r="AK176" s="57">
        <f t="shared" si="101"/>
        <v>0</v>
      </c>
      <c r="AL176" s="57">
        <f t="shared" si="74"/>
        <v>0</v>
      </c>
      <c r="AM176" s="57">
        <f t="shared" si="75"/>
        <v>0</v>
      </c>
      <c r="AN176" s="57">
        <f t="shared" si="76"/>
        <v>0</v>
      </c>
      <c r="AO176" s="57">
        <f t="shared" si="77"/>
        <v>0</v>
      </c>
      <c r="AP176" s="57">
        <f t="shared" si="78"/>
        <v>0</v>
      </c>
      <c r="AQ176" s="57">
        <f t="shared" si="79"/>
        <v>0</v>
      </c>
      <c r="AR176" s="57">
        <f t="shared" si="80"/>
        <v>0</v>
      </c>
      <c r="AS176" s="57">
        <f t="shared" si="102"/>
        <v>0</v>
      </c>
      <c r="AT176" s="57">
        <f t="shared" si="81"/>
        <v>0</v>
      </c>
      <c r="AU176" s="58">
        <f t="shared" si="82"/>
        <v>0</v>
      </c>
    </row>
    <row r="177" spans="1:47" s="3" customFormat="1" ht="14">
      <c r="A177" s="118"/>
      <c r="B177" s="117">
        <v>0</v>
      </c>
      <c r="C177" s="8">
        <f t="shared" si="71"/>
        <v>0</v>
      </c>
      <c r="D177" s="9">
        <f t="shared" si="103"/>
        <v>0</v>
      </c>
      <c r="E177" s="65"/>
      <c r="F177" s="124"/>
      <c r="G177" s="125"/>
      <c r="H177" s="122">
        <v>0</v>
      </c>
      <c r="I177" s="123" t="s">
        <v>893</v>
      </c>
      <c r="J177" s="109" t="str">
        <f t="shared" si="73"/>
        <v>Enter Category</v>
      </c>
      <c r="K177" s="110" t="str">
        <f t="shared" si="83"/>
        <v>Enter Category</v>
      </c>
      <c r="L177" s="109" t="str">
        <f t="shared" si="84"/>
        <v>Enter Category</v>
      </c>
      <c r="M177" s="56"/>
      <c r="N177" s="57">
        <v>0</v>
      </c>
      <c r="O177" s="57">
        <v>0</v>
      </c>
      <c r="P177" s="57">
        <v>0</v>
      </c>
      <c r="Q177" s="57">
        <v>0</v>
      </c>
      <c r="R177" s="57">
        <v>0</v>
      </c>
      <c r="S177" s="57">
        <v>0</v>
      </c>
      <c r="T177" s="57">
        <v>0</v>
      </c>
      <c r="U177" s="57">
        <f t="shared" si="85"/>
        <v>0</v>
      </c>
      <c r="V177" s="57">
        <f t="shared" si="86"/>
        <v>0</v>
      </c>
      <c r="W177" s="57">
        <f t="shared" si="87"/>
        <v>0</v>
      </c>
      <c r="X177" s="57">
        <f t="shared" si="88"/>
        <v>0</v>
      </c>
      <c r="Y177" s="57">
        <f t="shared" si="89"/>
        <v>0</v>
      </c>
      <c r="Z177" s="57">
        <f t="shared" si="90"/>
        <v>0</v>
      </c>
      <c r="AA177" s="57">
        <f t="shared" si="91"/>
        <v>0</v>
      </c>
      <c r="AB177" s="57">
        <f t="shared" si="92"/>
        <v>0</v>
      </c>
      <c r="AC177" s="57">
        <f t="shared" si="93"/>
        <v>0</v>
      </c>
      <c r="AD177" s="57">
        <f t="shared" si="94"/>
        <v>0</v>
      </c>
      <c r="AE177" s="57">
        <f t="shared" si="95"/>
        <v>0</v>
      </c>
      <c r="AF177" s="57">
        <f t="shared" si="96"/>
        <v>0</v>
      </c>
      <c r="AG177" s="57">
        <f t="shared" si="97"/>
        <v>0</v>
      </c>
      <c r="AH177" s="57">
        <f t="shared" si="98"/>
        <v>0</v>
      </c>
      <c r="AI177" s="57">
        <f t="shared" si="99"/>
        <v>0</v>
      </c>
      <c r="AJ177" s="57">
        <f t="shared" si="100"/>
        <v>0</v>
      </c>
      <c r="AK177" s="57">
        <f t="shared" si="101"/>
        <v>0</v>
      </c>
      <c r="AL177" s="57">
        <f t="shared" si="74"/>
        <v>0</v>
      </c>
      <c r="AM177" s="57">
        <f t="shared" si="75"/>
        <v>0</v>
      </c>
      <c r="AN177" s="57">
        <f t="shared" si="76"/>
        <v>0</v>
      </c>
      <c r="AO177" s="57">
        <f t="shared" si="77"/>
        <v>0</v>
      </c>
      <c r="AP177" s="57">
        <f t="shared" si="78"/>
        <v>0</v>
      </c>
      <c r="AQ177" s="57">
        <f t="shared" si="79"/>
        <v>0</v>
      </c>
      <c r="AR177" s="57">
        <f t="shared" si="80"/>
        <v>0</v>
      </c>
      <c r="AS177" s="57">
        <f t="shared" si="102"/>
        <v>0</v>
      </c>
      <c r="AT177" s="57">
        <f t="shared" si="81"/>
        <v>0</v>
      </c>
      <c r="AU177" s="58">
        <f t="shared" si="82"/>
        <v>0</v>
      </c>
    </row>
    <row r="178" spans="1:47" s="3" customFormat="1" ht="14">
      <c r="A178" s="118"/>
      <c r="B178" s="117">
        <v>0</v>
      </c>
      <c r="C178" s="8">
        <f t="shared" si="71"/>
        <v>0</v>
      </c>
      <c r="D178" s="9">
        <f t="shared" si="103"/>
        <v>0</v>
      </c>
      <c r="E178" s="65"/>
      <c r="F178" s="124"/>
      <c r="G178" s="125"/>
      <c r="H178" s="122">
        <v>0</v>
      </c>
      <c r="I178" s="123" t="s">
        <v>893</v>
      </c>
      <c r="J178" s="109" t="str">
        <f t="shared" si="73"/>
        <v>Enter Category</v>
      </c>
      <c r="K178" s="110" t="str">
        <f t="shared" si="83"/>
        <v>Enter Category</v>
      </c>
      <c r="L178" s="109" t="str">
        <f t="shared" si="84"/>
        <v>Enter Category</v>
      </c>
      <c r="M178" s="56"/>
      <c r="N178" s="57">
        <v>0</v>
      </c>
      <c r="O178" s="57">
        <v>0</v>
      </c>
      <c r="P178" s="57">
        <v>0</v>
      </c>
      <c r="Q178" s="57">
        <v>0</v>
      </c>
      <c r="R178" s="57">
        <v>0</v>
      </c>
      <c r="S178" s="57">
        <v>0</v>
      </c>
      <c r="T178" s="57">
        <v>0</v>
      </c>
      <c r="U178" s="57">
        <f t="shared" si="85"/>
        <v>0</v>
      </c>
      <c r="V178" s="57">
        <f t="shared" si="86"/>
        <v>0</v>
      </c>
      <c r="W178" s="57">
        <f t="shared" si="87"/>
        <v>0</v>
      </c>
      <c r="X178" s="57">
        <f t="shared" si="88"/>
        <v>0</v>
      </c>
      <c r="Y178" s="57">
        <f t="shared" si="89"/>
        <v>0</v>
      </c>
      <c r="Z178" s="57">
        <f t="shared" si="90"/>
        <v>0</v>
      </c>
      <c r="AA178" s="57">
        <f t="shared" si="91"/>
        <v>0</v>
      </c>
      <c r="AB178" s="57">
        <f t="shared" si="92"/>
        <v>0</v>
      </c>
      <c r="AC178" s="57">
        <f t="shared" si="93"/>
        <v>0</v>
      </c>
      <c r="AD178" s="57">
        <f t="shared" si="94"/>
        <v>0</v>
      </c>
      <c r="AE178" s="57">
        <f t="shared" si="95"/>
        <v>0</v>
      </c>
      <c r="AF178" s="57">
        <f t="shared" si="96"/>
        <v>0</v>
      </c>
      <c r="AG178" s="57">
        <f t="shared" si="97"/>
        <v>0</v>
      </c>
      <c r="AH178" s="57">
        <f t="shared" si="98"/>
        <v>0</v>
      </c>
      <c r="AI178" s="57">
        <f t="shared" si="99"/>
        <v>0</v>
      </c>
      <c r="AJ178" s="57">
        <f t="shared" si="100"/>
        <v>0</v>
      </c>
      <c r="AK178" s="57">
        <f t="shared" si="101"/>
        <v>0</v>
      </c>
      <c r="AL178" s="57">
        <f t="shared" si="74"/>
        <v>0</v>
      </c>
      <c r="AM178" s="57">
        <f t="shared" si="75"/>
        <v>0</v>
      </c>
      <c r="AN178" s="57">
        <f t="shared" si="76"/>
        <v>0</v>
      </c>
      <c r="AO178" s="57">
        <f t="shared" si="77"/>
        <v>0</v>
      </c>
      <c r="AP178" s="57">
        <f t="shared" si="78"/>
        <v>0</v>
      </c>
      <c r="AQ178" s="57">
        <f t="shared" si="79"/>
        <v>0</v>
      </c>
      <c r="AR178" s="57">
        <f t="shared" si="80"/>
        <v>0</v>
      </c>
      <c r="AS178" s="57">
        <f t="shared" si="102"/>
        <v>0</v>
      </c>
      <c r="AT178" s="57">
        <f t="shared" si="81"/>
        <v>0</v>
      </c>
      <c r="AU178" s="58">
        <f t="shared" si="82"/>
        <v>0</v>
      </c>
    </row>
    <row r="179" spans="1:47" s="3" customFormat="1" ht="14">
      <c r="A179" s="118"/>
      <c r="B179" s="117">
        <v>0</v>
      </c>
      <c r="C179" s="8">
        <f t="shared" si="71"/>
        <v>0</v>
      </c>
      <c r="D179" s="9">
        <f t="shared" si="103"/>
        <v>0</v>
      </c>
      <c r="E179" s="65"/>
      <c r="F179" s="124"/>
      <c r="G179" s="125"/>
      <c r="H179" s="122">
        <v>0</v>
      </c>
      <c r="I179" s="123" t="s">
        <v>893</v>
      </c>
      <c r="J179" s="109" t="str">
        <f t="shared" si="73"/>
        <v>Enter Category</v>
      </c>
      <c r="K179" s="110" t="str">
        <f t="shared" si="83"/>
        <v>Enter Category</v>
      </c>
      <c r="L179" s="109" t="str">
        <f t="shared" si="84"/>
        <v>Enter Category</v>
      </c>
      <c r="M179" s="56"/>
      <c r="N179" s="57">
        <v>0</v>
      </c>
      <c r="O179" s="57">
        <v>0</v>
      </c>
      <c r="P179" s="57">
        <v>0</v>
      </c>
      <c r="Q179" s="57">
        <v>0</v>
      </c>
      <c r="R179" s="57">
        <v>0</v>
      </c>
      <c r="S179" s="57">
        <v>0</v>
      </c>
      <c r="T179" s="57">
        <v>0</v>
      </c>
      <c r="U179" s="57">
        <f t="shared" si="85"/>
        <v>0</v>
      </c>
      <c r="V179" s="57">
        <f t="shared" si="86"/>
        <v>0</v>
      </c>
      <c r="W179" s="57">
        <f t="shared" si="87"/>
        <v>0</v>
      </c>
      <c r="X179" s="57">
        <f t="shared" si="88"/>
        <v>0</v>
      </c>
      <c r="Y179" s="57">
        <f t="shared" si="89"/>
        <v>0</v>
      </c>
      <c r="Z179" s="57">
        <f t="shared" si="90"/>
        <v>0</v>
      </c>
      <c r="AA179" s="57">
        <f t="shared" si="91"/>
        <v>0</v>
      </c>
      <c r="AB179" s="57">
        <f t="shared" si="92"/>
        <v>0</v>
      </c>
      <c r="AC179" s="57">
        <f t="shared" si="93"/>
        <v>0</v>
      </c>
      <c r="AD179" s="57">
        <f t="shared" si="94"/>
        <v>0</v>
      </c>
      <c r="AE179" s="57">
        <f t="shared" si="95"/>
        <v>0</v>
      </c>
      <c r="AF179" s="57">
        <f t="shared" si="96"/>
        <v>0</v>
      </c>
      <c r="AG179" s="57">
        <f t="shared" si="97"/>
        <v>0</v>
      </c>
      <c r="AH179" s="57">
        <f t="shared" si="98"/>
        <v>0</v>
      </c>
      <c r="AI179" s="57">
        <f t="shared" si="99"/>
        <v>0</v>
      </c>
      <c r="AJ179" s="57">
        <f t="shared" si="100"/>
        <v>0</v>
      </c>
      <c r="AK179" s="57">
        <f t="shared" si="101"/>
        <v>0</v>
      </c>
      <c r="AL179" s="57">
        <f t="shared" si="74"/>
        <v>0</v>
      </c>
      <c r="AM179" s="57">
        <f t="shared" si="75"/>
        <v>0</v>
      </c>
      <c r="AN179" s="57">
        <f t="shared" si="76"/>
        <v>0</v>
      </c>
      <c r="AO179" s="57">
        <f t="shared" si="77"/>
        <v>0</v>
      </c>
      <c r="AP179" s="57">
        <f t="shared" si="78"/>
        <v>0</v>
      </c>
      <c r="AQ179" s="57">
        <f t="shared" si="79"/>
        <v>0</v>
      </c>
      <c r="AR179" s="57">
        <f t="shared" si="80"/>
        <v>0</v>
      </c>
      <c r="AS179" s="57">
        <f t="shared" si="102"/>
        <v>0</v>
      </c>
      <c r="AT179" s="57">
        <f t="shared" si="81"/>
        <v>0</v>
      </c>
      <c r="AU179" s="58">
        <f t="shared" si="82"/>
        <v>0</v>
      </c>
    </row>
    <row r="180" spans="1:47" s="3" customFormat="1" ht="14">
      <c r="A180" s="118"/>
      <c r="B180" s="117">
        <v>0</v>
      </c>
      <c r="C180" s="8">
        <f t="shared" si="71"/>
        <v>0</v>
      </c>
      <c r="D180" s="9">
        <f t="shared" si="103"/>
        <v>0</v>
      </c>
      <c r="E180" s="65"/>
      <c r="F180" s="124"/>
      <c r="G180" s="125"/>
      <c r="H180" s="122">
        <v>0</v>
      </c>
      <c r="I180" s="123" t="s">
        <v>893</v>
      </c>
      <c r="J180" s="109" t="str">
        <f t="shared" si="73"/>
        <v>Enter Category</v>
      </c>
      <c r="K180" s="110" t="str">
        <f t="shared" si="83"/>
        <v>Enter Category</v>
      </c>
      <c r="L180" s="109" t="str">
        <f t="shared" si="84"/>
        <v>Enter Category</v>
      </c>
      <c r="M180" s="56"/>
      <c r="N180" s="57">
        <v>0</v>
      </c>
      <c r="O180" s="57">
        <v>0</v>
      </c>
      <c r="P180" s="57">
        <v>0</v>
      </c>
      <c r="Q180" s="57">
        <v>0</v>
      </c>
      <c r="R180" s="57">
        <v>0</v>
      </c>
      <c r="S180" s="57">
        <v>0</v>
      </c>
      <c r="T180" s="57">
        <v>0</v>
      </c>
      <c r="U180" s="57">
        <f t="shared" si="85"/>
        <v>0</v>
      </c>
      <c r="V180" s="57">
        <f t="shared" si="86"/>
        <v>0</v>
      </c>
      <c r="W180" s="57">
        <f t="shared" si="87"/>
        <v>0</v>
      </c>
      <c r="X180" s="57">
        <f t="shared" si="88"/>
        <v>0</v>
      </c>
      <c r="Y180" s="57">
        <f t="shared" si="89"/>
        <v>0</v>
      </c>
      <c r="Z180" s="57">
        <f t="shared" si="90"/>
        <v>0</v>
      </c>
      <c r="AA180" s="57">
        <f t="shared" si="91"/>
        <v>0</v>
      </c>
      <c r="AB180" s="57">
        <f t="shared" si="92"/>
        <v>0</v>
      </c>
      <c r="AC180" s="57">
        <f t="shared" si="93"/>
        <v>0</v>
      </c>
      <c r="AD180" s="57">
        <f t="shared" si="94"/>
        <v>0</v>
      </c>
      <c r="AE180" s="57">
        <f t="shared" si="95"/>
        <v>0</v>
      </c>
      <c r="AF180" s="57">
        <f t="shared" si="96"/>
        <v>0</v>
      </c>
      <c r="AG180" s="57">
        <f t="shared" si="97"/>
        <v>0</v>
      </c>
      <c r="AH180" s="57">
        <f t="shared" si="98"/>
        <v>0</v>
      </c>
      <c r="AI180" s="57">
        <f t="shared" si="99"/>
        <v>0</v>
      </c>
      <c r="AJ180" s="57">
        <f t="shared" si="100"/>
        <v>0</v>
      </c>
      <c r="AK180" s="57">
        <f t="shared" si="101"/>
        <v>0</v>
      </c>
      <c r="AL180" s="57">
        <f t="shared" si="74"/>
        <v>0</v>
      </c>
      <c r="AM180" s="57">
        <f t="shared" si="75"/>
        <v>0</v>
      </c>
      <c r="AN180" s="57">
        <f t="shared" si="76"/>
        <v>0</v>
      </c>
      <c r="AO180" s="57">
        <f t="shared" si="77"/>
        <v>0</v>
      </c>
      <c r="AP180" s="57">
        <f t="shared" si="78"/>
        <v>0</v>
      </c>
      <c r="AQ180" s="57">
        <f t="shared" si="79"/>
        <v>0</v>
      </c>
      <c r="AR180" s="57">
        <f t="shared" si="80"/>
        <v>0</v>
      </c>
      <c r="AS180" s="57">
        <f t="shared" si="102"/>
        <v>0</v>
      </c>
      <c r="AT180" s="57">
        <f t="shared" si="81"/>
        <v>0</v>
      </c>
      <c r="AU180" s="58">
        <f t="shared" si="82"/>
        <v>0</v>
      </c>
    </row>
    <row r="181" spans="1:47" s="3" customFormat="1" ht="14">
      <c r="A181" s="118"/>
      <c r="B181" s="117">
        <v>0</v>
      </c>
      <c r="C181" s="8">
        <f t="shared" si="71"/>
        <v>0</v>
      </c>
      <c r="D181" s="9">
        <f t="shared" si="103"/>
        <v>0</v>
      </c>
      <c r="E181" s="65"/>
      <c r="F181" s="124"/>
      <c r="G181" s="125"/>
      <c r="H181" s="122">
        <v>0</v>
      </c>
      <c r="I181" s="123" t="s">
        <v>893</v>
      </c>
      <c r="J181" s="109" t="str">
        <f t="shared" si="73"/>
        <v>Enter Category</v>
      </c>
      <c r="K181" s="110" t="str">
        <f t="shared" si="83"/>
        <v>Enter Category</v>
      </c>
      <c r="L181" s="109" t="str">
        <f t="shared" si="84"/>
        <v>Enter Category</v>
      </c>
      <c r="M181" s="56"/>
      <c r="N181" s="57">
        <v>0</v>
      </c>
      <c r="O181" s="57">
        <v>0</v>
      </c>
      <c r="P181" s="57">
        <v>0</v>
      </c>
      <c r="Q181" s="57">
        <v>0</v>
      </c>
      <c r="R181" s="57">
        <v>0</v>
      </c>
      <c r="S181" s="57">
        <v>0</v>
      </c>
      <c r="T181" s="57">
        <v>0</v>
      </c>
      <c r="U181" s="57">
        <f t="shared" si="85"/>
        <v>0</v>
      </c>
      <c r="V181" s="57">
        <f t="shared" si="86"/>
        <v>0</v>
      </c>
      <c r="W181" s="57">
        <f t="shared" si="87"/>
        <v>0</v>
      </c>
      <c r="X181" s="57">
        <f t="shared" si="88"/>
        <v>0</v>
      </c>
      <c r="Y181" s="57">
        <f t="shared" si="89"/>
        <v>0</v>
      </c>
      <c r="Z181" s="57">
        <f t="shared" si="90"/>
        <v>0</v>
      </c>
      <c r="AA181" s="57">
        <f t="shared" si="91"/>
        <v>0</v>
      </c>
      <c r="AB181" s="57">
        <f t="shared" si="92"/>
        <v>0</v>
      </c>
      <c r="AC181" s="57">
        <f t="shared" si="93"/>
        <v>0</v>
      </c>
      <c r="AD181" s="57">
        <f t="shared" si="94"/>
        <v>0</v>
      </c>
      <c r="AE181" s="57">
        <f t="shared" si="95"/>
        <v>0</v>
      </c>
      <c r="AF181" s="57">
        <f t="shared" si="96"/>
        <v>0</v>
      </c>
      <c r="AG181" s="57">
        <f t="shared" si="97"/>
        <v>0</v>
      </c>
      <c r="AH181" s="57">
        <f t="shared" si="98"/>
        <v>0</v>
      </c>
      <c r="AI181" s="57">
        <f t="shared" si="99"/>
        <v>0</v>
      </c>
      <c r="AJ181" s="57">
        <f t="shared" si="100"/>
        <v>0</v>
      </c>
      <c r="AK181" s="57">
        <f t="shared" si="101"/>
        <v>0</v>
      </c>
      <c r="AL181" s="57">
        <f t="shared" si="74"/>
        <v>0</v>
      </c>
      <c r="AM181" s="57">
        <f t="shared" si="75"/>
        <v>0</v>
      </c>
      <c r="AN181" s="57">
        <f t="shared" si="76"/>
        <v>0</v>
      </c>
      <c r="AO181" s="57">
        <f t="shared" si="77"/>
        <v>0</v>
      </c>
      <c r="AP181" s="57">
        <f t="shared" si="78"/>
        <v>0</v>
      </c>
      <c r="AQ181" s="57">
        <f t="shared" si="79"/>
        <v>0</v>
      </c>
      <c r="AR181" s="57">
        <f t="shared" si="80"/>
        <v>0</v>
      </c>
      <c r="AS181" s="57">
        <f t="shared" si="102"/>
        <v>0</v>
      </c>
      <c r="AT181" s="57">
        <f t="shared" si="81"/>
        <v>0</v>
      </c>
      <c r="AU181" s="58">
        <f t="shared" si="82"/>
        <v>0</v>
      </c>
    </row>
    <row r="182" spans="1:47" s="3" customFormat="1" ht="14">
      <c r="A182" s="118"/>
      <c r="B182" s="117">
        <v>0</v>
      </c>
      <c r="C182" s="8">
        <f t="shared" si="71"/>
        <v>0</v>
      </c>
      <c r="D182" s="9">
        <f t="shared" si="103"/>
        <v>0</v>
      </c>
      <c r="E182" s="65"/>
      <c r="F182" s="124"/>
      <c r="G182" s="125"/>
      <c r="H182" s="122">
        <v>0</v>
      </c>
      <c r="I182" s="123" t="s">
        <v>893</v>
      </c>
      <c r="J182" s="109" t="str">
        <f t="shared" si="73"/>
        <v>Enter Category</v>
      </c>
      <c r="K182" s="110" t="str">
        <f t="shared" si="83"/>
        <v>Enter Category</v>
      </c>
      <c r="L182" s="109" t="str">
        <f t="shared" si="84"/>
        <v>Enter Category</v>
      </c>
      <c r="M182" s="56"/>
      <c r="N182" s="57">
        <v>0</v>
      </c>
      <c r="O182" s="57">
        <v>0</v>
      </c>
      <c r="P182" s="57">
        <v>0</v>
      </c>
      <c r="Q182" s="57">
        <v>0</v>
      </c>
      <c r="R182" s="57">
        <v>0</v>
      </c>
      <c r="S182" s="57">
        <v>0</v>
      </c>
      <c r="T182" s="57">
        <v>0</v>
      </c>
      <c r="U182" s="57">
        <f t="shared" si="85"/>
        <v>0</v>
      </c>
      <c r="V182" s="57">
        <f t="shared" si="86"/>
        <v>0</v>
      </c>
      <c r="W182" s="57">
        <f t="shared" si="87"/>
        <v>0</v>
      </c>
      <c r="X182" s="57">
        <f t="shared" si="88"/>
        <v>0</v>
      </c>
      <c r="Y182" s="57">
        <f t="shared" si="89"/>
        <v>0</v>
      </c>
      <c r="Z182" s="57">
        <f t="shared" si="90"/>
        <v>0</v>
      </c>
      <c r="AA182" s="57">
        <f t="shared" si="91"/>
        <v>0</v>
      </c>
      <c r="AB182" s="57">
        <f t="shared" si="92"/>
        <v>0</v>
      </c>
      <c r="AC182" s="57">
        <f t="shared" si="93"/>
        <v>0</v>
      </c>
      <c r="AD182" s="57">
        <f t="shared" si="94"/>
        <v>0</v>
      </c>
      <c r="AE182" s="57">
        <f t="shared" si="95"/>
        <v>0</v>
      </c>
      <c r="AF182" s="57">
        <f t="shared" si="96"/>
        <v>0</v>
      </c>
      <c r="AG182" s="57">
        <f t="shared" si="97"/>
        <v>0</v>
      </c>
      <c r="AH182" s="57">
        <f t="shared" si="98"/>
        <v>0</v>
      </c>
      <c r="AI182" s="57">
        <f t="shared" si="99"/>
        <v>0</v>
      </c>
      <c r="AJ182" s="57">
        <f t="shared" si="100"/>
        <v>0</v>
      </c>
      <c r="AK182" s="57">
        <f t="shared" si="101"/>
        <v>0</v>
      </c>
      <c r="AL182" s="57">
        <f t="shared" si="74"/>
        <v>0</v>
      </c>
      <c r="AM182" s="57">
        <f t="shared" si="75"/>
        <v>0</v>
      </c>
      <c r="AN182" s="57">
        <f t="shared" si="76"/>
        <v>0</v>
      </c>
      <c r="AO182" s="57">
        <f t="shared" si="77"/>
        <v>0</v>
      </c>
      <c r="AP182" s="57">
        <f t="shared" si="78"/>
        <v>0</v>
      </c>
      <c r="AQ182" s="57">
        <f t="shared" si="79"/>
        <v>0</v>
      </c>
      <c r="AR182" s="57">
        <f t="shared" si="80"/>
        <v>0</v>
      </c>
      <c r="AS182" s="57">
        <f t="shared" si="102"/>
        <v>0</v>
      </c>
      <c r="AT182" s="57">
        <f t="shared" si="81"/>
        <v>0</v>
      </c>
      <c r="AU182" s="58">
        <f t="shared" si="82"/>
        <v>0</v>
      </c>
    </row>
    <row r="183" spans="1:47" s="3" customFormat="1" ht="14">
      <c r="A183" s="118"/>
      <c r="B183" s="117">
        <v>0</v>
      </c>
      <c r="C183" s="8">
        <f t="shared" si="71"/>
        <v>0</v>
      </c>
      <c r="D183" s="9">
        <f t="shared" si="103"/>
        <v>0</v>
      </c>
      <c r="E183" s="65"/>
      <c r="F183" s="124"/>
      <c r="G183" s="125"/>
      <c r="H183" s="122">
        <v>0</v>
      </c>
      <c r="I183" s="123" t="s">
        <v>893</v>
      </c>
      <c r="J183" s="109" t="str">
        <f t="shared" si="73"/>
        <v>Enter Category</v>
      </c>
      <c r="K183" s="110" t="str">
        <f t="shared" si="83"/>
        <v>Enter Category</v>
      </c>
      <c r="L183" s="109" t="str">
        <f t="shared" si="84"/>
        <v>Enter Category</v>
      </c>
      <c r="M183" s="56"/>
      <c r="N183" s="57">
        <v>0</v>
      </c>
      <c r="O183" s="57">
        <v>0</v>
      </c>
      <c r="P183" s="57">
        <v>0</v>
      </c>
      <c r="Q183" s="57">
        <v>0</v>
      </c>
      <c r="R183" s="57">
        <v>0</v>
      </c>
      <c r="S183" s="57">
        <v>0</v>
      </c>
      <c r="T183" s="57">
        <v>0</v>
      </c>
      <c r="U183" s="57">
        <f t="shared" si="85"/>
        <v>0</v>
      </c>
      <c r="V183" s="57">
        <f t="shared" si="86"/>
        <v>0</v>
      </c>
      <c r="W183" s="57">
        <f t="shared" si="87"/>
        <v>0</v>
      </c>
      <c r="X183" s="57">
        <f t="shared" si="88"/>
        <v>0</v>
      </c>
      <c r="Y183" s="57">
        <f t="shared" si="89"/>
        <v>0</v>
      </c>
      <c r="Z183" s="57">
        <f t="shared" si="90"/>
        <v>0</v>
      </c>
      <c r="AA183" s="57">
        <f t="shared" si="91"/>
        <v>0</v>
      </c>
      <c r="AB183" s="57">
        <f t="shared" si="92"/>
        <v>0</v>
      </c>
      <c r="AC183" s="57">
        <f t="shared" si="93"/>
        <v>0</v>
      </c>
      <c r="AD183" s="57">
        <f t="shared" si="94"/>
        <v>0</v>
      </c>
      <c r="AE183" s="57">
        <f t="shared" si="95"/>
        <v>0</v>
      </c>
      <c r="AF183" s="57">
        <f t="shared" si="96"/>
        <v>0</v>
      </c>
      <c r="AG183" s="57">
        <f t="shared" si="97"/>
        <v>0</v>
      </c>
      <c r="AH183" s="57">
        <f t="shared" si="98"/>
        <v>0</v>
      </c>
      <c r="AI183" s="57">
        <f t="shared" si="99"/>
        <v>0</v>
      </c>
      <c r="AJ183" s="57">
        <f t="shared" si="100"/>
        <v>0</v>
      </c>
      <c r="AK183" s="57">
        <f t="shared" si="101"/>
        <v>0</v>
      </c>
      <c r="AL183" s="57">
        <f t="shared" si="74"/>
        <v>0</v>
      </c>
      <c r="AM183" s="57">
        <f t="shared" si="75"/>
        <v>0</v>
      </c>
      <c r="AN183" s="57">
        <f t="shared" si="76"/>
        <v>0</v>
      </c>
      <c r="AO183" s="57">
        <f t="shared" si="77"/>
        <v>0</v>
      </c>
      <c r="AP183" s="57">
        <f t="shared" si="78"/>
        <v>0</v>
      </c>
      <c r="AQ183" s="57">
        <f t="shared" si="79"/>
        <v>0</v>
      </c>
      <c r="AR183" s="57">
        <f t="shared" si="80"/>
        <v>0</v>
      </c>
      <c r="AS183" s="57">
        <f t="shared" si="102"/>
        <v>0</v>
      </c>
      <c r="AT183" s="57">
        <f t="shared" si="81"/>
        <v>0</v>
      </c>
      <c r="AU183" s="58">
        <f t="shared" si="82"/>
        <v>0</v>
      </c>
    </row>
    <row r="184" spans="1:47" s="3" customFormat="1" ht="14">
      <c r="A184" s="118"/>
      <c r="B184" s="117">
        <v>0</v>
      </c>
      <c r="C184" s="8">
        <f t="shared" si="71"/>
        <v>0</v>
      </c>
      <c r="D184" s="9">
        <f t="shared" si="103"/>
        <v>0</v>
      </c>
      <c r="E184" s="65"/>
      <c r="F184" s="124"/>
      <c r="G184" s="125"/>
      <c r="H184" s="122">
        <v>0</v>
      </c>
      <c r="I184" s="123" t="s">
        <v>893</v>
      </c>
      <c r="J184" s="109" t="str">
        <f t="shared" si="73"/>
        <v>Enter Category</v>
      </c>
      <c r="K184" s="110" t="str">
        <f t="shared" si="83"/>
        <v>Enter Category</v>
      </c>
      <c r="L184" s="109" t="str">
        <f t="shared" si="84"/>
        <v>Enter Category</v>
      </c>
      <c r="M184" s="56"/>
      <c r="N184" s="57">
        <v>0</v>
      </c>
      <c r="O184" s="57">
        <v>0</v>
      </c>
      <c r="P184" s="57">
        <v>0</v>
      </c>
      <c r="Q184" s="57">
        <v>0</v>
      </c>
      <c r="R184" s="57">
        <v>0</v>
      </c>
      <c r="S184" s="57">
        <v>0</v>
      </c>
      <c r="T184" s="57">
        <v>0</v>
      </c>
      <c r="U184" s="57">
        <f t="shared" si="85"/>
        <v>0</v>
      </c>
      <c r="V184" s="57">
        <f t="shared" si="86"/>
        <v>0</v>
      </c>
      <c r="W184" s="57">
        <f t="shared" si="87"/>
        <v>0</v>
      </c>
      <c r="X184" s="57">
        <f t="shared" si="88"/>
        <v>0</v>
      </c>
      <c r="Y184" s="57">
        <f t="shared" si="89"/>
        <v>0</v>
      </c>
      <c r="Z184" s="57">
        <f t="shared" si="90"/>
        <v>0</v>
      </c>
      <c r="AA184" s="57">
        <f t="shared" si="91"/>
        <v>0</v>
      </c>
      <c r="AB184" s="57">
        <f t="shared" si="92"/>
        <v>0</v>
      </c>
      <c r="AC184" s="57">
        <f t="shared" si="93"/>
        <v>0</v>
      </c>
      <c r="AD184" s="57">
        <f t="shared" si="94"/>
        <v>0</v>
      </c>
      <c r="AE184" s="57">
        <f t="shared" si="95"/>
        <v>0</v>
      </c>
      <c r="AF184" s="57">
        <f t="shared" si="96"/>
        <v>0</v>
      </c>
      <c r="AG184" s="57">
        <f t="shared" si="97"/>
        <v>0</v>
      </c>
      <c r="AH184" s="57">
        <f t="shared" si="98"/>
        <v>0</v>
      </c>
      <c r="AI184" s="57">
        <f t="shared" si="99"/>
        <v>0</v>
      </c>
      <c r="AJ184" s="57">
        <f t="shared" si="100"/>
        <v>0</v>
      </c>
      <c r="AK184" s="57">
        <f t="shared" si="101"/>
        <v>0</v>
      </c>
      <c r="AL184" s="57">
        <f t="shared" si="74"/>
        <v>0</v>
      </c>
      <c r="AM184" s="57">
        <f t="shared" si="75"/>
        <v>0</v>
      </c>
      <c r="AN184" s="57">
        <f t="shared" si="76"/>
        <v>0</v>
      </c>
      <c r="AO184" s="57">
        <f t="shared" si="77"/>
        <v>0</v>
      </c>
      <c r="AP184" s="57">
        <f t="shared" si="78"/>
        <v>0</v>
      </c>
      <c r="AQ184" s="57">
        <f t="shared" si="79"/>
        <v>0</v>
      </c>
      <c r="AR184" s="57">
        <f t="shared" si="80"/>
        <v>0</v>
      </c>
      <c r="AS184" s="57">
        <f t="shared" si="102"/>
        <v>0</v>
      </c>
      <c r="AT184" s="57">
        <f t="shared" si="81"/>
        <v>0</v>
      </c>
      <c r="AU184" s="58">
        <f t="shared" si="82"/>
        <v>0</v>
      </c>
    </row>
    <row r="185" spans="1:47" s="3" customFormat="1" ht="14">
      <c r="A185" s="118"/>
      <c r="B185" s="117">
        <v>0</v>
      </c>
      <c r="C185" s="8">
        <f t="shared" si="71"/>
        <v>0</v>
      </c>
      <c r="D185" s="9">
        <f t="shared" si="103"/>
        <v>0</v>
      </c>
      <c r="E185" s="65"/>
      <c r="F185" s="124"/>
      <c r="G185" s="125"/>
      <c r="H185" s="122">
        <v>0</v>
      </c>
      <c r="I185" s="123" t="s">
        <v>893</v>
      </c>
      <c r="J185" s="109" t="str">
        <f t="shared" si="73"/>
        <v>Enter Category</v>
      </c>
      <c r="K185" s="110" t="str">
        <f t="shared" si="83"/>
        <v>Enter Category</v>
      </c>
      <c r="L185" s="109" t="str">
        <f t="shared" si="84"/>
        <v>Enter Category</v>
      </c>
      <c r="M185" s="56"/>
      <c r="N185" s="57">
        <v>0</v>
      </c>
      <c r="O185" s="57">
        <v>0</v>
      </c>
      <c r="P185" s="57">
        <v>0</v>
      </c>
      <c r="Q185" s="57">
        <v>0</v>
      </c>
      <c r="R185" s="57">
        <v>0</v>
      </c>
      <c r="S185" s="57">
        <v>0</v>
      </c>
      <c r="T185" s="57">
        <v>0</v>
      </c>
      <c r="U185" s="57">
        <f t="shared" si="85"/>
        <v>0</v>
      </c>
      <c r="V185" s="57">
        <f t="shared" si="86"/>
        <v>0</v>
      </c>
      <c r="W185" s="57">
        <f t="shared" si="87"/>
        <v>0</v>
      </c>
      <c r="X185" s="57">
        <f t="shared" si="88"/>
        <v>0</v>
      </c>
      <c r="Y185" s="57">
        <f t="shared" si="89"/>
        <v>0</v>
      </c>
      <c r="Z185" s="57">
        <f t="shared" si="90"/>
        <v>0</v>
      </c>
      <c r="AA185" s="57">
        <f t="shared" si="91"/>
        <v>0</v>
      </c>
      <c r="AB185" s="57">
        <f t="shared" si="92"/>
        <v>0</v>
      </c>
      <c r="AC185" s="57">
        <f t="shared" si="93"/>
        <v>0</v>
      </c>
      <c r="AD185" s="57">
        <f t="shared" si="94"/>
        <v>0</v>
      </c>
      <c r="AE185" s="57">
        <f t="shared" si="95"/>
        <v>0</v>
      </c>
      <c r="AF185" s="57">
        <f t="shared" si="96"/>
        <v>0</v>
      </c>
      <c r="AG185" s="57">
        <f t="shared" si="97"/>
        <v>0</v>
      </c>
      <c r="AH185" s="57">
        <f t="shared" si="98"/>
        <v>0</v>
      </c>
      <c r="AI185" s="57">
        <f t="shared" si="99"/>
        <v>0</v>
      </c>
      <c r="AJ185" s="57">
        <f t="shared" si="100"/>
        <v>0</v>
      </c>
      <c r="AK185" s="57">
        <f t="shared" si="101"/>
        <v>0</v>
      </c>
      <c r="AL185" s="57">
        <f t="shared" si="74"/>
        <v>0</v>
      </c>
      <c r="AM185" s="57">
        <f t="shared" si="75"/>
        <v>0</v>
      </c>
      <c r="AN185" s="57">
        <f t="shared" si="76"/>
        <v>0</v>
      </c>
      <c r="AO185" s="57">
        <f t="shared" si="77"/>
        <v>0</v>
      </c>
      <c r="AP185" s="57">
        <f t="shared" si="78"/>
        <v>0</v>
      </c>
      <c r="AQ185" s="57">
        <f t="shared" si="79"/>
        <v>0</v>
      </c>
      <c r="AR185" s="57">
        <f t="shared" si="80"/>
        <v>0</v>
      </c>
      <c r="AS185" s="57">
        <f t="shared" si="102"/>
        <v>0</v>
      </c>
      <c r="AT185" s="57">
        <f t="shared" si="81"/>
        <v>0</v>
      </c>
      <c r="AU185" s="58">
        <f t="shared" si="82"/>
        <v>0</v>
      </c>
    </row>
    <row r="186" spans="1:47" s="3" customFormat="1" ht="14">
      <c r="A186" s="118"/>
      <c r="B186" s="117">
        <v>0</v>
      </c>
      <c r="C186" s="8">
        <f t="shared" si="71"/>
        <v>0</v>
      </c>
      <c r="D186" s="9">
        <f t="shared" si="103"/>
        <v>0</v>
      </c>
      <c r="E186" s="65"/>
      <c r="F186" s="124"/>
      <c r="G186" s="125"/>
      <c r="H186" s="122">
        <v>0</v>
      </c>
      <c r="I186" s="123" t="s">
        <v>893</v>
      </c>
      <c r="J186" s="109" t="str">
        <f t="shared" si="73"/>
        <v>Enter Category</v>
      </c>
      <c r="K186" s="110" t="str">
        <f t="shared" si="83"/>
        <v>Enter Category</v>
      </c>
      <c r="L186" s="109" t="str">
        <f t="shared" si="84"/>
        <v>Enter Category</v>
      </c>
      <c r="M186" s="56"/>
      <c r="N186" s="57">
        <v>0</v>
      </c>
      <c r="O186" s="57">
        <v>0</v>
      </c>
      <c r="P186" s="57">
        <v>0</v>
      </c>
      <c r="Q186" s="57">
        <v>0</v>
      </c>
      <c r="R186" s="57">
        <v>0</v>
      </c>
      <c r="S186" s="57">
        <v>0</v>
      </c>
      <c r="T186" s="57">
        <v>0</v>
      </c>
      <c r="U186" s="57">
        <f t="shared" si="85"/>
        <v>0</v>
      </c>
      <c r="V186" s="57">
        <f t="shared" si="86"/>
        <v>0</v>
      </c>
      <c r="W186" s="57">
        <f t="shared" si="87"/>
        <v>0</v>
      </c>
      <c r="X186" s="57">
        <f t="shared" si="88"/>
        <v>0</v>
      </c>
      <c r="Y186" s="57">
        <f t="shared" si="89"/>
        <v>0</v>
      </c>
      <c r="Z186" s="57">
        <f t="shared" si="90"/>
        <v>0</v>
      </c>
      <c r="AA186" s="57">
        <f t="shared" si="91"/>
        <v>0</v>
      </c>
      <c r="AB186" s="57">
        <f t="shared" si="92"/>
        <v>0</v>
      </c>
      <c r="AC186" s="57">
        <f t="shared" si="93"/>
        <v>0</v>
      </c>
      <c r="AD186" s="57">
        <f t="shared" si="94"/>
        <v>0</v>
      </c>
      <c r="AE186" s="57">
        <f t="shared" si="95"/>
        <v>0</v>
      </c>
      <c r="AF186" s="57">
        <f t="shared" si="96"/>
        <v>0</v>
      </c>
      <c r="AG186" s="57">
        <f t="shared" si="97"/>
        <v>0</v>
      </c>
      <c r="AH186" s="57">
        <f t="shared" si="98"/>
        <v>0</v>
      </c>
      <c r="AI186" s="57">
        <f t="shared" si="99"/>
        <v>0</v>
      </c>
      <c r="AJ186" s="57">
        <f t="shared" si="100"/>
        <v>0</v>
      </c>
      <c r="AK186" s="57">
        <f t="shared" si="101"/>
        <v>0</v>
      </c>
      <c r="AL186" s="57">
        <f t="shared" si="74"/>
        <v>0</v>
      </c>
      <c r="AM186" s="57">
        <f t="shared" si="75"/>
        <v>0</v>
      </c>
      <c r="AN186" s="57">
        <f t="shared" si="76"/>
        <v>0</v>
      </c>
      <c r="AO186" s="57">
        <f t="shared" si="77"/>
        <v>0</v>
      </c>
      <c r="AP186" s="57">
        <f t="shared" si="78"/>
        <v>0</v>
      </c>
      <c r="AQ186" s="57">
        <f t="shared" si="79"/>
        <v>0</v>
      </c>
      <c r="AR186" s="57">
        <f t="shared" si="80"/>
        <v>0</v>
      </c>
      <c r="AS186" s="57">
        <f t="shared" si="102"/>
        <v>0</v>
      </c>
      <c r="AT186" s="57">
        <f t="shared" si="81"/>
        <v>0</v>
      </c>
      <c r="AU186" s="58">
        <f t="shared" si="82"/>
        <v>0</v>
      </c>
    </row>
    <row r="187" spans="1:47" s="3" customFormat="1" ht="14">
      <c r="A187" s="118"/>
      <c r="B187" s="117">
        <v>0</v>
      </c>
      <c r="C187" s="8">
        <f t="shared" si="71"/>
        <v>0</v>
      </c>
      <c r="D187" s="9">
        <f t="shared" si="103"/>
        <v>0</v>
      </c>
      <c r="E187" s="65"/>
      <c r="F187" s="124"/>
      <c r="G187" s="125"/>
      <c r="H187" s="122">
        <v>0</v>
      </c>
      <c r="I187" s="123" t="s">
        <v>893</v>
      </c>
      <c r="J187" s="109" t="str">
        <f t="shared" si="73"/>
        <v>Enter Category</v>
      </c>
      <c r="K187" s="110" t="str">
        <f t="shared" si="83"/>
        <v>Enter Category</v>
      </c>
      <c r="L187" s="109" t="str">
        <f t="shared" si="84"/>
        <v>Enter Category</v>
      </c>
      <c r="M187" s="56"/>
      <c r="N187" s="57">
        <v>0</v>
      </c>
      <c r="O187" s="57">
        <v>0</v>
      </c>
      <c r="P187" s="57">
        <v>0</v>
      </c>
      <c r="Q187" s="57">
        <v>0</v>
      </c>
      <c r="R187" s="57">
        <v>0</v>
      </c>
      <c r="S187" s="57">
        <v>0</v>
      </c>
      <c r="T187" s="57">
        <v>0</v>
      </c>
      <c r="U187" s="57">
        <f t="shared" si="85"/>
        <v>0</v>
      </c>
      <c r="V187" s="57">
        <f t="shared" si="86"/>
        <v>0</v>
      </c>
      <c r="W187" s="57">
        <f t="shared" si="87"/>
        <v>0</v>
      </c>
      <c r="X187" s="57">
        <f t="shared" si="88"/>
        <v>0</v>
      </c>
      <c r="Y187" s="57">
        <f t="shared" si="89"/>
        <v>0</v>
      </c>
      <c r="Z187" s="57">
        <f t="shared" si="90"/>
        <v>0</v>
      </c>
      <c r="AA187" s="57">
        <f t="shared" si="91"/>
        <v>0</v>
      </c>
      <c r="AB187" s="57">
        <f t="shared" si="92"/>
        <v>0</v>
      </c>
      <c r="AC187" s="57">
        <f t="shared" si="93"/>
        <v>0</v>
      </c>
      <c r="AD187" s="57">
        <f t="shared" si="94"/>
        <v>0</v>
      </c>
      <c r="AE187" s="57">
        <f t="shared" si="95"/>
        <v>0</v>
      </c>
      <c r="AF187" s="57">
        <f t="shared" si="96"/>
        <v>0</v>
      </c>
      <c r="AG187" s="57">
        <f t="shared" si="97"/>
        <v>0</v>
      </c>
      <c r="AH187" s="57">
        <f t="shared" si="98"/>
        <v>0</v>
      </c>
      <c r="AI187" s="57">
        <f t="shared" si="99"/>
        <v>0</v>
      </c>
      <c r="AJ187" s="57">
        <f t="shared" si="100"/>
        <v>0</v>
      </c>
      <c r="AK187" s="57">
        <f t="shared" si="101"/>
        <v>0</v>
      </c>
      <c r="AL187" s="57">
        <f t="shared" si="74"/>
        <v>0</v>
      </c>
      <c r="AM187" s="57">
        <f t="shared" si="75"/>
        <v>0</v>
      </c>
      <c r="AN187" s="57">
        <f t="shared" si="76"/>
        <v>0</v>
      </c>
      <c r="AO187" s="57">
        <f t="shared" si="77"/>
        <v>0</v>
      </c>
      <c r="AP187" s="57">
        <f t="shared" si="78"/>
        <v>0</v>
      </c>
      <c r="AQ187" s="57">
        <f t="shared" si="79"/>
        <v>0</v>
      </c>
      <c r="AR187" s="57">
        <f t="shared" si="80"/>
        <v>0</v>
      </c>
      <c r="AS187" s="57">
        <f t="shared" si="102"/>
        <v>0</v>
      </c>
      <c r="AT187" s="57">
        <f t="shared" si="81"/>
        <v>0</v>
      </c>
      <c r="AU187" s="58">
        <f t="shared" si="82"/>
        <v>0</v>
      </c>
    </row>
    <row r="188" spans="1:47" s="3" customFormat="1" ht="14">
      <c r="A188" s="118"/>
      <c r="B188" s="117">
        <v>0</v>
      </c>
      <c r="C188" s="8">
        <f t="shared" si="71"/>
        <v>0</v>
      </c>
      <c r="D188" s="9">
        <f t="shared" si="103"/>
        <v>0</v>
      </c>
      <c r="E188" s="65"/>
      <c r="F188" s="124"/>
      <c r="G188" s="125"/>
      <c r="H188" s="122">
        <v>0</v>
      </c>
      <c r="I188" s="123" t="s">
        <v>893</v>
      </c>
      <c r="J188" s="109" t="str">
        <f t="shared" si="73"/>
        <v>Enter Category</v>
      </c>
      <c r="K188" s="110" t="str">
        <f t="shared" si="83"/>
        <v>Enter Category</v>
      </c>
      <c r="L188" s="109" t="str">
        <f t="shared" si="84"/>
        <v>Enter Category</v>
      </c>
      <c r="M188" s="56"/>
      <c r="N188" s="57">
        <v>0</v>
      </c>
      <c r="O188" s="57">
        <v>0</v>
      </c>
      <c r="P188" s="57">
        <v>0</v>
      </c>
      <c r="Q188" s="57">
        <v>0</v>
      </c>
      <c r="R188" s="57">
        <v>0</v>
      </c>
      <c r="S188" s="57">
        <v>0</v>
      </c>
      <c r="T188" s="57">
        <v>0</v>
      </c>
      <c r="U188" s="57">
        <f t="shared" si="85"/>
        <v>0</v>
      </c>
      <c r="V188" s="57">
        <f t="shared" si="86"/>
        <v>0</v>
      </c>
      <c r="W188" s="57">
        <f t="shared" si="87"/>
        <v>0</v>
      </c>
      <c r="X188" s="57">
        <f t="shared" si="88"/>
        <v>0</v>
      </c>
      <c r="Y188" s="57">
        <f t="shared" si="89"/>
        <v>0</v>
      </c>
      <c r="Z188" s="57">
        <f t="shared" si="90"/>
        <v>0</v>
      </c>
      <c r="AA188" s="57">
        <f t="shared" si="91"/>
        <v>0</v>
      </c>
      <c r="AB188" s="57">
        <f t="shared" si="92"/>
        <v>0</v>
      </c>
      <c r="AC188" s="57">
        <f t="shared" si="93"/>
        <v>0</v>
      </c>
      <c r="AD188" s="57">
        <f t="shared" si="94"/>
        <v>0</v>
      </c>
      <c r="AE188" s="57">
        <f t="shared" si="95"/>
        <v>0</v>
      </c>
      <c r="AF188" s="57">
        <f t="shared" si="96"/>
        <v>0</v>
      </c>
      <c r="AG188" s="57">
        <f t="shared" si="97"/>
        <v>0</v>
      </c>
      <c r="AH188" s="57">
        <f t="shared" si="98"/>
        <v>0</v>
      </c>
      <c r="AI188" s="57">
        <f t="shared" si="99"/>
        <v>0</v>
      </c>
      <c r="AJ188" s="57">
        <f t="shared" si="100"/>
        <v>0</v>
      </c>
      <c r="AK188" s="57">
        <f t="shared" si="101"/>
        <v>0</v>
      </c>
      <c r="AL188" s="57">
        <f t="shared" si="74"/>
        <v>0</v>
      </c>
      <c r="AM188" s="57">
        <f t="shared" si="75"/>
        <v>0</v>
      </c>
      <c r="AN188" s="57">
        <f t="shared" si="76"/>
        <v>0</v>
      </c>
      <c r="AO188" s="57">
        <f t="shared" si="77"/>
        <v>0</v>
      </c>
      <c r="AP188" s="57">
        <f t="shared" si="78"/>
        <v>0</v>
      </c>
      <c r="AQ188" s="57">
        <f t="shared" si="79"/>
        <v>0</v>
      </c>
      <c r="AR188" s="57">
        <f t="shared" si="80"/>
        <v>0</v>
      </c>
      <c r="AS188" s="57">
        <f t="shared" si="102"/>
        <v>0</v>
      </c>
      <c r="AT188" s="57">
        <f t="shared" si="81"/>
        <v>0</v>
      </c>
      <c r="AU188" s="58">
        <f t="shared" si="82"/>
        <v>0</v>
      </c>
    </row>
    <row r="189" spans="1:47" s="3" customFormat="1" ht="14">
      <c r="A189" s="118"/>
      <c r="B189" s="117">
        <v>0</v>
      </c>
      <c r="C189" s="8">
        <f t="shared" ref="C189:C223" si="104">B189/11</f>
        <v>0</v>
      </c>
      <c r="D189" s="9">
        <f t="shared" si="103"/>
        <v>0</v>
      </c>
      <c r="E189" s="65"/>
      <c r="F189" s="124"/>
      <c r="G189" s="125"/>
      <c r="H189" s="122">
        <v>0</v>
      </c>
      <c r="I189" s="123" t="s">
        <v>893</v>
      </c>
      <c r="J189" s="109" t="str">
        <f t="shared" ref="J189:J220" si="105">IF(OR(I189="Motor Vehicle Expenses - Fuel",I189="Motor Vehicle Expenses - Insurance &amp; CTP",I189="Motor Vehicle Expenses - Servicing, Repairs &amp; Tyres",I189="Motor Vehicle Expenses - Cleaning",I189="Motor Vehicle Expenses - Rent, Hire &amp; Lease",I189="Motor Vehicle Expenses - Other",),H189*$N$3,IF(I189="Motor Vehicle Expenses - Registration",H189*$N$3,IF(I189="Mobile Phone - Mixed Use",H189*$N$4,IF(I189="Internet",H189*$N$5,IF(I189="Music Subscriptions",H189*$N$6,IF(I189="Choose Category...","Enter Category",H189))))))</f>
        <v>Enter Category</v>
      </c>
      <c r="K189" s="110" t="str">
        <f t="shared" si="83"/>
        <v>Enter Category</v>
      </c>
      <c r="L189" s="109" t="str">
        <f t="shared" si="84"/>
        <v>Enter Category</v>
      </c>
      <c r="M189" s="56"/>
      <c r="N189" s="57">
        <v>0</v>
      </c>
      <c r="O189" s="57">
        <v>0</v>
      </c>
      <c r="P189" s="57">
        <v>0</v>
      </c>
      <c r="Q189" s="57">
        <v>0</v>
      </c>
      <c r="R189" s="57">
        <v>0</v>
      </c>
      <c r="S189" s="57">
        <v>0</v>
      </c>
      <c r="T189" s="57">
        <v>0</v>
      </c>
      <c r="U189" s="57">
        <f t="shared" si="85"/>
        <v>0</v>
      </c>
      <c r="V189" s="57">
        <f t="shared" si="86"/>
        <v>0</v>
      </c>
      <c r="W189" s="57">
        <f t="shared" si="87"/>
        <v>0</v>
      </c>
      <c r="X189" s="57">
        <f t="shared" si="88"/>
        <v>0</v>
      </c>
      <c r="Y189" s="57">
        <f t="shared" si="89"/>
        <v>0</v>
      </c>
      <c r="Z189" s="57">
        <f t="shared" si="90"/>
        <v>0</v>
      </c>
      <c r="AA189" s="57">
        <f t="shared" si="91"/>
        <v>0</v>
      </c>
      <c r="AB189" s="57">
        <f t="shared" si="92"/>
        <v>0</v>
      </c>
      <c r="AC189" s="57">
        <f t="shared" si="93"/>
        <v>0</v>
      </c>
      <c r="AD189" s="57">
        <f t="shared" si="94"/>
        <v>0</v>
      </c>
      <c r="AE189" s="57">
        <f t="shared" si="95"/>
        <v>0</v>
      </c>
      <c r="AF189" s="57">
        <f t="shared" si="96"/>
        <v>0</v>
      </c>
      <c r="AG189" s="57">
        <f t="shared" si="97"/>
        <v>0</v>
      </c>
      <c r="AH189" s="57">
        <f t="shared" si="98"/>
        <v>0</v>
      </c>
      <c r="AI189" s="57">
        <f t="shared" si="99"/>
        <v>0</v>
      </c>
      <c r="AJ189" s="57">
        <f t="shared" si="100"/>
        <v>0</v>
      </c>
      <c r="AK189" s="57">
        <f t="shared" si="101"/>
        <v>0</v>
      </c>
      <c r="AL189" s="57">
        <f t="shared" ref="AL189:AL223" si="106">IF(I189="Music Subscriptions",L189,0)</f>
        <v>0</v>
      </c>
      <c r="AM189" s="57">
        <f t="shared" ref="AM189:AM223" si="107">IF(I189="Parking",L189,0)</f>
        <v>0</v>
      </c>
      <c r="AN189" s="57">
        <f t="shared" ref="AN189:AN223" si="108">IF(I189="Rider Amenities - Water (non-GST)",L189,0)</f>
        <v>0</v>
      </c>
      <c r="AO189" s="57">
        <f t="shared" ref="AO189:AO223" si="109">IF(I189="Rider Amenities - Mints, Tissues &amp; Other (GST)",L189,0)</f>
        <v>0</v>
      </c>
      <c r="AP189" s="57">
        <f t="shared" ref="AP189:AP223" si="110">IF(I189="Sanitisation &amp; Hygiene",L189,0)</f>
        <v>0</v>
      </c>
      <c r="AQ189" s="57">
        <f t="shared" ref="AQ189:AQ223" si="111">IF(I189="Stationery",L189,0)</f>
        <v>0</v>
      </c>
      <c r="AR189" s="57">
        <f t="shared" ref="AR189:AR223" si="112">IF(I189="Sunglasses (only enter business portion)",L189,0)</f>
        <v>0</v>
      </c>
      <c r="AS189" s="57">
        <f t="shared" si="102"/>
        <v>0</v>
      </c>
      <c r="AT189" s="57">
        <f t="shared" ref="AT189:AT223" si="113">IF(I189="Other Expenses (GST)",L189,0)</f>
        <v>0</v>
      </c>
      <c r="AU189" s="58">
        <f t="shared" ref="AU189:AU223" si="114">IF(I189="Other Expenses (non-GST)",L189,0)</f>
        <v>0</v>
      </c>
    </row>
    <row r="190" spans="1:47" s="3" customFormat="1" ht="14">
      <c r="A190" s="118"/>
      <c r="B190" s="117">
        <v>0</v>
      </c>
      <c r="C190" s="8">
        <f t="shared" si="104"/>
        <v>0</v>
      </c>
      <c r="D190" s="9">
        <f t="shared" si="103"/>
        <v>0</v>
      </c>
      <c r="E190" s="65"/>
      <c r="F190" s="124"/>
      <c r="G190" s="125"/>
      <c r="H190" s="122">
        <v>0</v>
      </c>
      <c r="I190" s="123" t="s">
        <v>893</v>
      </c>
      <c r="J190" s="109" t="str">
        <f t="shared" si="105"/>
        <v>Enter Category</v>
      </c>
      <c r="K190" s="110" t="str">
        <f t="shared" si="83"/>
        <v>Enter Category</v>
      </c>
      <c r="L190" s="109" t="str">
        <f t="shared" si="84"/>
        <v>Enter Category</v>
      </c>
      <c r="M190" s="56"/>
      <c r="N190" s="57">
        <v>0</v>
      </c>
      <c r="O190" s="57">
        <v>0</v>
      </c>
      <c r="P190" s="57">
        <v>0</v>
      </c>
      <c r="Q190" s="57">
        <v>0</v>
      </c>
      <c r="R190" s="57">
        <v>0</v>
      </c>
      <c r="S190" s="57">
        <v>0</v>
      </c>
      <c r="T190" s="57">
        <v>0</v>
      </c>
      <c r="U190" s="57">
        <f t="shared" si="85"/>
        <v>0</v>
      </c>
      <c r="V190" s="57">
        <f t="shared" si="86"/>
        <v>0</v>
      </c>
      <c r="W190" s="57">
        <f t="shared" si="87"/>
        <v>0</v>
      </c>
      <c r="X190" s="57">
        <f t="shared" si="88"/>
        <v>0</v>
      </c>
      <c r="Y190" s="57">
        <f t="shared" si="89"/>
        <v>0</v>
      </c>
      <c r="Z190" s="57">
        <f t="shared" si="90"/>
        <v>0</v>
      </c>
      <c r="AA190" s="57">
        <f t="shared" si="91"/>
        <v>0</v>
      </c>
      <c r="AB190" s="57">
        <f t="shared" si="92"/>
        <v>0</v>
      </c>
      <c r="AC190" s="57">
        <f t="shared" si="93"/>
        <v>0</v>
      </c>
      <c r="AD190" s="57">
        <f t="shared" si="94"/>
        <v>0</v>
      </c>
      <c r="AE190" s="57">
        <f t="shared" si="95"/>
        <v>0</v>
      </c>
      <c r="AF190" s="57">
        <f t="shared" si="96"/>
        <v>0</v>
      </c>
      <c r="AG190" s="57">
        <f t="shared" si="97"/>
        <v>0</v>
      </c>
      <c r="AH190" s="57">
        <f t="shared" si="98"/>
        <v>0</v>
      </c>
      <c r="AI190" s="57">
        <f t="shared" si="99"/>
        <v>0</v>
      </c>
      <c r="AJ190" s="57">
        <f t="shared" si="100"/>
        <v>0</v>
      </c>
      <c r="AK190" s="57">
        <f t="shared" si="101"/>
        <v>0</v>
      </c>
      <c r="AL190" s="57">
        <f t="shared" si="106"/>
        <v>0</v>
      </c>
      <c r="AM190" s="57">
        <f t="shared" si="107"/>
        <v>0</v>
      </c>
      <c r="AN190" s="57">
        <f t="shared" si="108"/>
        <v>0</v>
      </c>
      <c r="AO190" s="57">
        <f t="shared" si="109"/>
        <v>0</v>
      </c>
      <c r="AP190" s="57">
        <f t="shared" si="110"/>
        <v>0</v>
      </c>
      <c r="AQ190" s="57">
        <f t="shared" si="111"/>
        <v>0</v>
      </c>
      <c r="AR190" s="57">
        <f t="shared" si="112"/>
        <v>0</v>
      </c>
      <c r="AS190" s="57">
        <f t="shared" si="102"/>
        <v>0</v>
      </c>
      <c r="AT190" s="57">
        <f t="shared" si="113"/>
        <v>0</v>
      </c>
      <c r="AU190" s="58">
        <f t="shared" si="114"/>
        <v>0</v>
      </c>
    </row>
    <row r="191" spans="1:47" s="3" customFormat="1" ht="14">
      <c r="A191" s="118"/>
      <c r="B191" s="117">
        <v>0</v>
      </c>
      <c r="C191" s="8">
        <f t="shared" si="104"/>
        <v>0</v>
      </c>
      <c r="D191" s="9">
        <f t="shared" si="103"/>
        <v>0</v>
      </c>
      <c r="E191" s="65"/>
      <c r="F191" s="124"/>
      <c r="G191" s="125"/>
      <c r="H191" s="122">
        <v>0</v>
      </c>
      <c r="I191" s="123" t="s">
        <v>893</v>
      </c>
      <c r="J191" s="109" t="str">
        <f t="shared" si="105"/>
        <v>Enter Category</v>
      </c>
      <c r="K191" s="110" t="str">
        <f t="shared" si="83"/>
        <v>Enter Category</v>
      </c>
      <c r="L191" s="109" t="str">
        <f t="shared" si="84"/>
        <v>Enter Category</v>
      </c>
      <c r="M191" s="56"/>
      <c r="N191" s="57">
        <v>0</v>
      </c>
      <c r="O191" s="57">
        <v>0</v>
      </c>
      <c r="P191" s="57">
        <v>0</v>
      </c>
      <c r="Q191" s="57">
        <v>0</v>
      </c>
      <c r="R191" s="57">
        <v>0</v>
      </c>
      <c r="S191" s="57">
        <v>0</v>
      </c>
      <c r="T191" s="57">
        <v>0</v>
      </c>
      <c r="U191" s="57">
        <f t="shared" si="85"/>
        <v>0</v>
      </c>
      <c r="V191" s="57">
        <f t="shared" si="86"/>
        <v>0</v>
      </c>
      <c r="W191" s="57">
        <f t="shared" si="87"/>
        <v>0</v>
      </c>
      <c r="X191" s="57">
        <f t="shared" si="88"/>
        <v>0</v>
      </c>
      <c r="Y191" s="57">
        <f t="shared" si="89"/>
        <v>0</v>
      </c>
      <c r="Z191" s="57">
        <f t="shared" si="90"/>
        <v>0</v>
      </c>
      <c r="AA191" s="57">
        <f t="shared" si="91"/>
        <v>0</v>
      </c>
      <c r="AB191" s="57">
        <f t="shared" si="92"/>
        <v>0</v>
      </c>
      <c r="AC191" s="57">
        <f t="shared" si="93"/>
        <v>0</v>
      </c>
      <c r="AD191" s="57">
        <f t="shared" si="94"/>
        <v>0</v>
      </c>
      <c r="AE191" s="57">
        <f t="shared" si="95"/>
        <v>0</v>
      </c>
      <c r="AF191" s="57">
        <f t="shared" si="96"/>
        <v>0</v>
      </c>
      <c r="AG191" s="57">
        <f t="shared" si="97"/>
        <v>0</v>
      </c>
      <c r="AH191" s="57">
        <f t="shared" si="98"/>
        <v>0</v>
      </c>
      <c r="AI191" s="57">
        <f t="shared" si="99"/>
        <v>0</v>
      </c>
      <c r="AJ191" s="57">
        <f t="shared" si="100"/>
        <v>0</v>
      </c>
      <c r="AK191" s="57">
        <f t="shared" si="101"/>
        <v>0</v>
      </c>
      <c r="AL191" s="57">
        <f t="shared" si="106"/>
        <v>0</v>
      </c>
      <c r="AM191" s="57">
        <f t="shared" si="107"/>
        <v>0</v>
      </c>
      <c r="AN191" s="57">
        <f t="shared" si="108"/>
        <v>0</v>
      </c>
      <c r="AO191" s="57">
        <f t="shared" si="109"/>
        <v>0</v>
      </c>
      <c r="AP191" s="57">
        <f t="shared" si="110"/>
        <v>0</v>
      </c>
      <c r="AQ191" s="57">
        <f t="shared" si="111"/>
        <v>0</v>
      </c>
      <c r="AR191" s="57">
        <f t="shared" si="112"/>
        <v>0</v>
      </c>
      <c r="AS191" s="57">
        <f t="shared" si="102"/>
        <v>0</v>
      </c>
      <c r="AT191" s="57">
        <f t="shared" si="113"/>
        <v>0</v>
      </c>
      <c r="AU191" s="58">
        <f t="shared" si="114"/>
        <v>0</v>
      </c>
    </row>
    <row r="192" spans="1:47" s="3" customFormat="1" ht="14">
      <c r="A192" s="118"/>
      <c r="B192" s="117">
        <v>0</v>
      </c>
      <c r="C192" s="8">
        <f t="shared" si="104"/>
        <v>0</v>
      </c>
      <c r="D192" s="9">
        <f t="shared" si="103"/>
        <v>0</v>
      </c>
      <c r="E192" s="65"/>
      <c r="F192" s="124"/>
      <c r="G192" s="125"/>
      <c r="H192" s="122">
        <v>0</v>
      </c>
      <c r="I192" s="123" t="s">
        <v>893</v>
      </c>
      <c r="J192" s="109" t="str">
        <f t="shared" si="105"/>
        <v>Enter Category</v>
      </c>
      <c r="K192" s="110" t="str">
        <f t="shared" si="83"/>
        <v>Enter Category</v>
      </c>
      <c r="L192" s="109" t="str">
        <f t="shared" si="84"/>
        <v>Enter Category</v>
      </c>
      <c r="M192" s="56"/>
      <c r="N192" s="57">
        <v>0</v>
      </c>
      <c r="O192" s="57">
        <v>0</v>
      </c>
      <c r="P192" s="57">
        <v>0</v>
      </c>
      <c r="Q192" s="57">
        <v>0</v>
      </c>
      <c r="R192" s="57">
        <v>0</v>
      </c>
      <c r="S192" s="57">
        <v>0</v>
      </c>
      <c r="T192" s="57">
        <v>0</v>
      </c>
      <c r="U192" s="57">
        <f t="shared" si="85"/>
        <v>0</v>
      </c>
      <c r="V192" s="57">
        <f t="shared" si="86"/>
        <v>0</v>
      </c>
      <c r="W192" s="57">
        <f t="shared" si="87"/>
        <v>0</v>
      </c>
      <c r="X192" s="57">
        <f t="shared" si="88"/>
        <v>0</v>
      </c>
      <c r="Y192" s="57">
        <f t="shared" si="89"/>
        <v>0</v>
      </c>
      <c r="Z192" s="57">
        <f t="shared" si="90"/>
        <v>0</v>
      </c>
      <c r="AA192" s="57">
        <f t="shared" si="91"/>
        <v>0</v>
      </c>
      <c r="AB192" s="57">
        <f t="shared" si="92"/>
        <v>0</v>
      </c>
      <c r="AC192" s="57">
        <f t="shared" si="93"/>
        <v>0</v>
      </c>
      <c r="AD192" s="57">
        <f t="shared" si="94"/>
        <v>0</v>
      </c>
      <c r="AE192" s="57">
        <f t="shared" si="95"/>
        <v>0</v>
      </c>
      <c r="AF192" s="57">
        <f t="shared" si="96"/>
        <v>0</v>
      </c>
      <c r="AG192" s="57">
        <f t="shared" si="97"/>
        <v>0</v>
      </c>
      <c r="AH192" s="57">
        <f t="shared" si="98"/>
        <v>0</v>
      </c>
      <c r="AI192" s="57">
        <f t="shared" si="99"/>
        <v>0</v>
      </c>
      <c r="AJ192" s="57">
        <f t="shared" si="100"/>
        <v>0</v>
      </c>
      <c r="AK192" s="57">
        <f t="shared" si="101"/>
        <v>0</v>
      </c>
      <c r="AL192" s="57">
        <f t="shared" si="106"/>
        <v>0</v>
      </c>
      <c r="AM192" s="57">
        <f t="shared" si="107"/>
        <v>0</v>
      </c>
      <c r="AN192" s="57">
        <f t="shared" si="108"/>
        <v>0</v>
      </c>
      <c r="AO192" s="57">
        <f t="shared" si="109"/>
        <v>0</v>
      </c>
      <c r="AP192" s="57">
        <f t="shared" si="110"/>
        <v>0</v>
      </c>
      <c r="AQ192" s="57">
        <f t="shared" si="111"/>
        <v>0</v>
      </c>
      <c r="AR192" s="57">
        <f t="shared" si="112"/>
        <v>0</v>
      </c>
      <c r="AS192" s="57">
        <f t="shared" si="102"/>
        <v>0</v>
      </c>
      <c r="AT192" s="57">
        <f t="shared" si="113"/>
        <v>0</v>
      </c>
      <c r="AU192" s="58">
        <f t="shared" si="114"/>
        <v>0</v>
      </c>
    </row>
    <row r="193" spans="1:47" s="3" customFormat="1" ht="14">
      <c r="A193" s="118"/>
      <c r="B193" s="117">
        <v>0</v>
      </c>
      <c r="C193" s="8">
        <f t="shared" si="104"/>
        <v>0</v>
      </c>
      <c r="D193" s="9">
        <f t="shared" si="103"/>
        <v>0</v>
      </c>
      <c r="E193" s="65"/>
      <c r="F193" s="124"/>
      <c r="G193" s="125"/>
      <c r="H193" s="122">
        <v>0</v>
      </c>
      <c r="I193" s="123" t="s">
        <v>893</v>
      </c>
      <c r="J193" s="109" t="str">
        <f t="shared" si="105"/>
        <v>Enter Category</v>
      </c>
      <c r="K193" s="110" t="str">
        <f t="shared" si="83"/>
        <v>Enter Category</v>
      </c>
      <c r="L193" s="109" t="str">
        <f t="shared" si="84"/>
        <v>Enter Category</v>
      </c>
      <c r="M193" s="56"/>
      <c r="N193" s="57">
        <v>0</v>
      </c>
      <c r="O193" s="57">
        <v>0</v>
      </c>
      <c r="P193" s="57">
        <v>0</v>
      </c>
      <c r="Q193" s="57">
        <v>0</v>
      </c>
      <c r="R193" s="57">
        <v>0</v>
      </c>
      <c r="S193" s="57">
        <v>0</v>
      </c>
      <c r="T193" s="57">
        <v>0</v>
      </c>
      <c r="U193" s="57">
        <f t="shared" si="85"/>
        <v>0</v>
      </c>
      <c r="V193" s="57">
        <f t="shared" si="86"/>
        <v>0</v>
      </c>
      <c r="W193" s="57">
        <f t="shared" si="87"/>
        <v>0</v>
      </c>
      <c r="X193" s="57">
        <f t="shared" si="88"/>
        <v>0</v>
      </c>
      <c r="Y193" s="57">
        <f t="shared" si="89"/>
        <v>0</v>
      </c>
      <c r="Z193" s="57">
        <f t="shared" si="90"/>
        <v>0</v>
      </c>
      <c r="AA193" s="57">
        <f t="shared" si="91"/>
        <v>0</v>
      </c>
      <c r="AB193" s="57">
        <f t="shared" si="92"/>
        <v>0</v>
      </c>
      <c r="AC193" s="57">
        <f t="shared" si="93"/>
        <v>0</v>
      </c>
      <c r="AD193" s="57">
        <f t="shared" si="94"/>
        <v>0</v>
      </c>
      <c r="AE193" s="57">
        <f t="shared" si="95"/>
        <v>0</v>
      </c>
      <c r="AF193" s="57">
        <f t="shared" si="96"/>
        <v>0</v>
      </c>
      <c r="AG193" s="57">
        <f t="shared" si="97"/>
        <v>0</v>
      </c>
      <c r="AH193" s="57">
        <f t="shared" si="98"/>
        <v>0</v>
      </c>
      <c r="AI193" s="57">
        <f t="shared" si="99"/>
        <v>0</v>
      </c>
      <c r="AJ193" s="57">
        <f t="shared" si="100"/>
        <v>0</v>
      </c>
      <c r="AK193" s="57">
        <f t="shared" si="101"/>
        <v>0</v>
      </c>
      <c r="AL193" s="57">
        <f t="shared" si="106"/>
        <v>0</v>
      </c>
      <c r="AM193" s="57">
        <f t="shared" si="107"/>
        <v>0</v>
      </c>
      <c r="AN193" s="57">
        <f t="shared" si="108"/>
        <v>0</v>
      </c>
      <c r="AO193" s="57">
        <f t="shared" si="109"/>
        <v>0</v>
      </c>
      <c r="AP193" s="57">
        <f t="shared" si="110"/>
        <v>0</v>
      </c>
      <c r="AQ193" s="57">
        <f t="shared" si="111"/>
        <v>0</v>
      </c>
      <c r="AR193" s="57">
        <f t="shared" si="112"/>
        <v>0</v>
      </c>
      <c r="AS193" s="57">
        <f t="shared" si="102"/>
        <v>0</v>
      </c>
      <c r="AT193" s="57">
        <f t="shared" si="113"/>
        <v>0</v>
      </c>
      <c r="AU193" s="58">
        <f t="shared" si="114"/>
        <v>0</v>
      </c>
    </row>
    <row r="194" spans="1:47" s="3" customFormat="1" ht="14">
      <c r="A194" s="118"/>
      <c r="B194" s="117">
        <v>0</v>
      </c>
      <c r="C194" s="8">
        <f t="shared" si="104"/>
        <v>0</v>
      </c>
      <c r="D194" s="9">
        <f t="shared" si="103"/>
        <v>0</v>
      </c>
      <c r="E194" s="65"/>
      <c r="F194" s="124"/>
      <c r="G194" s="125"/>
      <c r="H194" s="122">
        <v>0</v>
      </c>
      <c r="I194" s="123" t="s">
        <v>893</v>
      </c>
      <c r="J194" s="109" t="str">
        <f t="shared" si="105"/>
        <v>Enter Category</v>
      </c>
      <c r="K194" s="110" t="str">
        <f t="shared" si="83"/>
        <v>Enter Category</v>
      </c>
      <c r="L194" s="109" t="str">
        <f t="shared" si="84"/>
        <v>Enter Category</v>
      </c>
      <c r="M194" s="56"/>
      <c r="N194" s="57">
        <v>0</v>
      </c>
      <c r="O194" s="57">
        <v>0</v>
      </c>
      <c r="P194" s="57">
        <v>0</v>
      </c>
      <c r="Q194" s="57">
        <v>0</v>
      </c>
      <c r="R194" s="57">
        <v>0</v>
      </c>
      <c r="S194" s="57">
        <v>0</v>
      </c>
      <c r="T194" s="57">
        <v>0</v>
      </c>
      <c r="U194" s="57">
        <f t="shared" si="85"/>
        <v>0</v>
      </c>
      <c r="V194" s="57">
        <f t="shared" si="86"/>
        <v>0</v>
      </c>
      <c r="W194" s="57">
        <f t="shared" si="87"/>
        <v>0</v>
      </c>
      <c r="X194" s="57">
        <f t="shared" si="88"/>
        <v>0</v>
      </c>
      <c r="Y194" s="57">
        <f t="shared" si="89"/>
        <v>0</v>
      </c>
      <c r="Z194" s="57">
        <f t="shared" si="90"/>
        <v>0</v>
      </c>
      <c r="AA194" s="57">
        <f t="shared" si="91"/>
        <v>0</v>
      </c>
      <c r="AB194" s="57">
        <f t="shared" si="92"/>
        <v>0</v>
      </c>
      <c r="AC194" s="57">
        <f t="shared" si="93"/>
        <v>0</v>
      </c>
      <c r="AD194" s="57">
        <f t="shared" si="94"/>
        <v>0</v>
      </c>
      <c r="AE194" s="57">
        <f t="shared" si="95"/>
        <v>0</v>
      </c>
      <c r="AF194" s="57">
        <f t="shared" si="96"/>
        <v>0</v>
      </c>
      <c r="AG194" s="57">
        <f t="shared" si="97"/>
        <v>0</v>
      </c>
      <c r="AH194" s="57">
        <f t="shared" si="98"/>
        <v>0</v>
      </c>
      <c r="AI194" s="57">
        <f t="shared" si="99"/>
        <v>0</v>
      </c>
      <c r="AJ194" s="57">
        <f t="shared" si="100"/>
        <v>0</v>
      </c>
      <c r="AK194" s="57">
        <f t="shared" si="101"/>
        <v>0</v>
      </c>
      <c r="AL194" s="57">
        <f t="shared" si="106"/>
        <v>0</v>
      </c>
      <c r="AM194" s="57">
        <f t="shared" si="107"/>
        <v>0</v>
      </c>
      <c r="AN194" s="57">
        <f t="shared" si="108"/>
        <v>0</v>
      </c>
      <c r="AO194" s="57">
        <f t="shared" si="109"/>
        <v>0</v>
      </c>
      <c r="AP194" s="57">
        <f t="shared" si="110"/>
        <v>0</v>
      </c>
      <c r="AQ194" s="57">
        <f t="shared" si="111"/>
        <v>0</v>
      </c>
      <c r="AR194" s="57">
        <f t="shared" si="112"/>
        <v>0</v>
      </c>
      <c r="AS194" s="57">
        <f t="shared" si="102"/>
        <v>0</v>
      </c>
      <c r="AT194" s="57">
        <f t="shared" si="113"/>
        <v>0</v>
      </c>
      <c r="AU194" s="58">
        <f t="shared" si="114"/>
        <v>0</v>
      </c>
    </row>
    <row r="195" spans="1:47" s="3" customFormat="1" ht="14">
      <c r="A195" s="118"/>
      <c r="B195" s="117">
        <v>0</v>
      </c>
      <c r="C195" s="8">
        <f t="shared" si="104"/>
        <v>0</v>
      </c>
      <c r="D195" s="9">
        <f t="shared" si="103"/>
        <v>0</v>
      </c>
      <c r="E195" s="65"/>
      <c r="F195" s="124"/>
      <c r="G195" s="125"/>
      <c r="H195" s="122">
        <v>0</v>
      </c>
      <c r="I195" s="123" t="s">
        <v>893</v>
      </c>
      <c r="J195" s="109" t="str">
        <f t="shared" si="105"/>
        <v>Enter Category</v>
      </c>
      <c r="K195" s="110" t="str">
        <f t="shared" si="83"/>
        <v>Enter Category</v>
      </c>
      <c r="L195" s="109" t="str">
        <f t="shared" si="84"/>
        <v>Enter Category</v>
      </c>
      <c r="M195" s="56"/>
      <c r="N195" s="57">
        <v>0</v>
      </c>
      <c r="O195" s="57">
        <v>0</v>
      </c>
      <c r="P195" s="57">
        <v>0</v>
      </c>
      <c r="Q195" s="57">
        <v>0</v>
      </c>
      <c r="R195" s="57">
        <v>0</v>
      </c>
      <c r="S195" s="57">
        <v>0</v>
      </c>
      <c r="T195" s="57">
        <v>0</v>
      </c>
      <c r="U195" s="57">
        <f t="shared" si="85"/>
        <v>0</v>
      </c>
      <c r="V195" s="57">
        <f t="shared" si="86"/>
        <v>0</v>
      </c>
      <c r="W195" s="57">
        <f t="shared" si="87"/>
        <v>0</v>
      </c>
      <c r="X195" s="57">
        <f t="shared" si="88"/>
        <v>0</v>
      </c>
      <c r="Y195" s="57">
        <f t="shared" si="89"/>
        <v>0</v>
      </c>
      <c r="Z195" s="57">
        <f t="shared" si="90"/>
        <v>0</v>
      </c>
      <c r="AA195" s="57">
        <f t="shared" si="91"/>
        <v>0</v>
      </c>
      <c r="AB195" s="57">
        <f t="shared" si="92"/>
        <v>0</v>
      </c>
      <c r="AC195" s="57">
        <f t="shared" si="93"/>
        <v>0</v>
      </c>
      <c r="AD195" s="57">
        <f t="shared" si="94"/>
        <v>0</v>
      </c>
      <c r="AE195" s="57">
        <f t="shared" si="95"/>
        <v>0</v>
      </c>
      <c r="AF195" s="57">
        <f t="shared" si="96"/>
        <v>0</v>
      </c>
      <c r="AG195" s="57">
        <f t="shared" si="97"/>
        <v>0</v>
      </c>
      <c r="AH195" s="57">
        <f t="shared" si="98"/>
        <v>0</v>
      </c>
      <c r="AI195" s="57">
        <f t="shared" si="99"/>
        <v>0</v>
      </c>
      <c r="AJ195" s="57">
        <f t="shared" si="100"/>
        <v>0</v>
      </c>
      <c r="AK195" s="57">
        <f t="shared" si="101"/>
        <v>0</v>
      </c>
      <c r="AL195" s="57">
        <f t="shared" si="106"/>
        <v>0</v>
      </c>
      <c r="AM195" s="57">
        <f t="shared" si="107"/>
        <v>0</v>
      </c>
      <c r="AN195" s="57">
        <f t="shared" si="108"/>
        <v>0</v>
      </c>
      <c r="AO195" s="57">
        <f t="shared" si="109"/>
        <v>0</v>
      </c>
      <c r="AP195" s="57">
        <f t="shared" si="110"/>
        <v>0</v>
      </c>
      <c r="AQ195" s="57">
        <f t="shared" si="111"/>
        <v>0</v>
      </c>
      <c r="AR195" s="57">
        <f t="shared" si="112"/>
        <v>0</v>
      </c>
      <c r="AS195" s="57">
        <f t="shared" si="102"/>
        <v>0</v>
      </c>
      <c r="AT195" s="57">
        <f t="shared" si="113"/>
        <v>0</v>
      </c>
      <c r="AU195" s="58">
        <f t="shared" si="114"/>
        <v>0</v>
      </c>
    </row>
    <row r="196" spans="1:47" s="3" customFormat="1" ht="14">
      <c r="A196" s="118"/>
      <c r="B196" s="117">
        <v>0</v>
      </c>
      <c r="C196" s="8">
        <f t="shared" si="104"/>
        <v>0</v>
      </c>
      <c r="D196" s="9">
        <f t="shared" si="103"/>
        <v>0</v>
      </c>
      <c r="E196" s="65"/>
      <c r="F196" s="124"/>
      <c r="G196" s="125"/>
      <c r="H196" s="122">
        <v>0</v>
      </c>
      <c r="I196" s="123" t="s">
        <v>893</v>
      </c>
      <c r="J196" s="109" t="str">
        <f t="shared" si="105"/>
        <v>Enter Category</v>
      </c>
      <c r="K196" s="110" t="str">
        <f t="shared" si="83"/>
        <v>Enter Category</v>
      </c>
      <c r="L196" s="109" t="str">
        <f t="shared" si="84"/>
        <v>Enter Category</v>
      </c>
      <c r="M196" s="56"/>
      <c r="N196" s="57">
        <v>0</v>
      </c>
      <c r="O196" s="57">
        <v>0</v>
      </c>
      <c r="P196" s="57">
        <v>0</v>
      </c>
      <c r="Q196" s="57">
        <v>0</v>
      </c>
      <c r="R196" s="57">
        <v>0</v>
      </c>
      <c r="S196" s="57">
        <v>0</v>
      </c>
      <c r="T196" s="57">
        <v>0</v>
      </c>
      <c r="U196" s="57">
        <f t="shared" si="85"/>
        <v>0</v>
      </c>
      <c r="V196" s="57">
        <f t="shared" si="86"/>
        <v>0</v>
      </c>
      <c r="W196" s="57">
        <f t="shared" si="87"/>
        <v>0</v>
      </c>
      <c r="X196" s="57">
        <f t="shared" si="88"/>
        <v>0</v>
      </c>
      <c r="Y196" s="57">
        <f t="shared" si="89"/>
        <v>0</v>
      </c>
      <c r="Z196" s="57">
        <f t="shared" si="90"/>
        <v>0</v>
      </c>
      <c r="AA196" s="57">
        <f t="shared" si="91"/>
        <v>0</v>
      </c>
      <c r="AB196" s="57">
        <f t="shared" si="92"/>
        <v>0</v>
      </c>
      <c r="AC196" s="57">
        <f t="shared" si="93"/>
        <v>0</v>
      </c>
      <c r="AD196" s="57">
        <f t="shared" si="94"/>
        <v>0</v>
      </c>
      <c r="AE196" s="57">
        <f t="shared" si="95"/>
        <v>0</v>
      </c>
      <c r="AF196" s="57">
        <f t="shared" si="96"/>
        <v>0</v>
      </c>
      <c r="AG196" s="57">
        <f t="shared" si="97"/>
        <v>0</v>
      </c>
      <c r="AH196" s="57">
        <f t="shared" si="98"/>
        <v>0</v>
      </c>
      <c r="AI196" s="57">
        <f t="shared" si="99"/>
        <v>0</v>
      </c>
      <c r="AJ196" s="57">
        <f t="shared" si="100"/>
        <v>0</v>
      </c>
      <c r="AK196" s="57">
        <f t="shared" si="101"/>
        <v>0</v>
      </c>
      <c r="AL196" s="57">
        <f t="shared" si="106"/>
        <v>0</v>
      </c>
      <c r="AM196" s="57">
        <f t="shared" si="107"/>
        <v>0</v>
      </c>
      <c r="AN196" s="57">
        <f t="shared" si="108"/>
        <v>0</v>
      </c>
      <c r="AO196" s="57">
        <f t="shared" si="109"/>
        <v>0</v>
      </c>
      <c r="AP196" s="57">
        <f t="shared" si="110"/>
        <v>0</v>
      </c>
      <c r="AQ196" s="57">
        <f t="shared" si="111"/>
        <v>0</v>
      </c>
      <c r="AR196" s="57">
        <f t="shared" si="112"/>
        <v>0</v>
      </c>
      <c r="AS196" s="57">
        <f t="shared" si="102"/>
        <v>0</v>
      </c>
      <c r="AT196" s="57">
        <f t="shared" si="113"/>
        <v>0</v>
      </c>
      <c r="AU196" s="58">
        <f t="shared" si="114"/>
        <v>0</v>
      </c>
    </row>
    <row r="197" spans="1:47" s="3" customFormat="1" ht="14">
      <c r="A197" s="118"/>
      <c r="B197" s="117">
        <v>0</v>
      </c>
      <c r="C197" s="8">
        <f t="shared" si="104"/>
        <v>0</v>
      </c>
      <c r="D197" s="9">
        <f t="shared" si="103"/>
        <v>0</v>
      </c>
      <c r="E197" s="65"/>
      <c r="F197" s="124"/>
      <c r="G197" s="125"/>
      <c r="H197" s="122">
        <v>0</v>
      </c>
      <c r="I197" s="123" t="s">
        <v>893</v>
      </c>
      <c r="J197" s="109" t="str">
        <f t="shared" si="105"/>
        <v>Enter Category</v>
      </c>
      <c r="K197" s="110" t="str">
        <f t="shared" si="83"/>
        <v>Enter Category</v>
      </c>
      <c r="L197" s="109" t="str">
        <f t="shared" si="84"/>
        <v>Enter Category</v>
      </c>
      <c r="M197" s="56"/>
      <c r="N197" s="57">
        <v>0</v>
      </c>
      <c r="O197" s="57">
        <v>0</v>
      </c>
      <c r="P197" s="57">
        <v>0</v>
      </c>
      <c r="Q197" s="57">
        <v>0</v>
      </c>
      <c r="R197" s="57">
        <v>0</v>
      </c>
      <c r="S197" s="57">
        <v>0</v>
      </c>
      <c r="T197" s="57">
        <v>0</v>
      </c>
      <c r="U197" s="57">
        <f t="shared" si="85"/>
        <v>0</v>
      </c>
      <c r="V197" s="57">
        <f t="shared" si="86"/>
        <v>0</v>
      </c>
      <c r="W197" s="57">
        <f t="shared" si="87"/>
        <v>0</v>
      </c>
      <c r="X197" s="57">
        <f t="shared" si="88"/>
        <v>0</v>
      </c>
      <c r="Y197" s="57">
        <f t="shared" si="89"/>
        <v>0</v>
      </c>
      <c r="Z197" s="57">
        <f t="shared" si="90"/>
        <v>0</v>
      </c>
      <c r="AA197" s="57">
        <f t="shared" si="91"/>
        <v>0</v>
      </c>
      <c r="AB197" s="57">
        <f t="shared" si="92"/>
        <v>0</v>
      </c>
      <c r="AC197" s="57">
        <f t="shared" si="93"/>
        <v>0</v>
      </c>
      <c r="AD197" s="57">
        <f t="shared" si="94"/>
        <v>0</v>
      </c>
      <c r="AE197" s="57">
        <f t="shared" si="95"/>
        <v>0</v>
      </c>
      <c r="AF197" s="57">
        <f t="shared" si="96"/>
        <v>0</v>
      </c>
      <c r="AG197" s="57">
        <f t="shared" si="97"/>
        <v>0</v>
      </c>
      <c r="AH197" s="57">
        <f t="shared" si="98"/>
        <v>0</v>
      </c>
      <c r="AI197" s="57">
        <f t="shared" si="99"/>
        <v>0</v>
      </c>
      <c r="AJ197" s="57">
        <f t="shared" si="100"/>
        <v>0</v>
      </c>
      <c r="AK197" s="57">
        <f t="shared" si="101"/>
        <v>0</v>
      </c>
      <c r="AL197" s="57">
        <f t="shared" si="106"/>
        <v>0</v>
      </c>
      <c r="AM197" s="57">
        <f t="shared" si="107"/>
        <v>0</v>
      </c>
      <c r="AN197" s="57">
        <f t="shared" si="108"/>
        <v>0</v>
      </c>
      <c r="AO197" s="57">
        <f t="shared" si="109"/>
        <v>0</v>
      </c>
      <c r="AP197" s="57">
        <f t="shared" si="110"/>
        <v>0</v>
      </c>
      <c r="AQ197" s="57">
        <f t="shared" si="111"/>
        <v>0</v>
      </c>
      <c r="AR197" s="57">
        <f t="shared" si="112"/>
        <v>0</v>
      </c>
      <c r="AS197" s="57">
        <f t="shared" si="102"/>
        <v>0</v>
      </c>
      <c r="AT197" s="57">
        <f t="shared" si="113"/>
        <v>0</v>
      </c>
      <c r="AU197" s="58">
        <f t="shared" si="114"/>
        <v>0</v>
      </c>
    </row>
    <row r="198" spans="1:47" s="3" customFormat="1" ht="14">
      <c r="A198" s="118"/>
      <c r="B198" s="117">
        <v>0</v>
      </c>
      <c r="C198" s="8">
        <f t="shared" si="104"/>
        <v>0</v>
      </c>
      <c r="D198" s="9">
        <f t="shared" si="103"/>
        <v>0</v>
      </c>
      <c r="E198" s="65"/>
      <c r="F198" s="124"/>
      <c r="G198" s="125"/>
      <c r="H198" s="122">
        <v>0</v>
      </c>
      <c r="I198" s="123" t="s">
        <v>893</v>
      </c>
      <c r="J198" s="109" t="str">
        <f t="shared" si="105"/>
        <v>Enter Category</v>
      </c>
      <c r="K198" s="110" t="str">
        <f t="shared" si="83"/>
        <v>Enter Category</v>
      </c>
      <c r="L198" s="109" t="str">
        <f t="shared" si="84"/>
        <v>Enter Category</v>
      </c>
      <c r="M198" s="56"/>
      <c r="N198" s="57">
        <v>0</v>
      </c>
      <c r="O198" s="57">
        <v>0</v>
      </c>
      <c r="P198" s="57">
        <v>0</v>
      </c>
      <c r="Q198" s="57">
        <v>0</v>
      </c>
      <c r="R198" s="57">
        <v>0</v>
      </c>
      <c r="S198" s="57">
        <v>0</v>
      </c>
      <c r="T198" s="57">
        <v>0</v>
      </c>
      <c r="U198" s="57">
        <f t="shared" si="85"/>
        <v>0</v>
      </c>
      <c r="V198" s="57">
        <f t="shared" si="86"/>
        <v>0</v>
      </c>
      <c r="W198" s="57">
        <f t="shared" si="87"/>
        <v>0</v>
      </c>
      <c r="X198" s="57">
        <f t="shared" si="88"/>
        <v>0</v>
      </c>
      <c r="Y198" s="57">
        <f t="shared" si="89"/>
        <v>0</v>
      </c>
      <c r="Z198" s="57">
        <f t="shared" si="90"/>
        <v>0</v>
      </c>
      <c r="AA198" s="57">
        <f t="shared" si="91"/>
        <v>0</v>
      </c>
      <c r="AB198" s="57">
        <f t="shared" si="92"/>
        <v>0</v>
      </c>
      <c r="AC198" s="57">
        <f t="shared" si="93"/>
        <v>0</v>
      </c>
      <c r="AD198" s="57">
        <f t="shared" si="94"/>
        <v>0</v>
      </c>
      <c r="AE198" s="57">
        <f t="shared" si="95"/>
        <v>0</v>
      </c>
      <c r="AF198" s="57">
        <f t="shared" si="96"/>
        <v>0</v>
      </c>
      <c r="AG198" s="57">
        <f t="shared" si="97"/>
        <v>0</v>
      </c>
      <c r="AH198" s="57">
        <f t="shared" si="98"/>
        <v>0</v>
      </c>
      <c r="AI198" s="57">
        <f t="shared" si="99"/>
        <v>0</v>
      </c>
      <c r="AJ198" s="57">
        <f t="shared" si="100"/>
        <v>0</v>
      </c>
      <c r="AK198" s="57">
        <f t="shared" si="101"/>
        <v>0</v>
      </c>
      <c r="AL198" s="57">
        <f t="shared" si="106"/>
        <v>0</v>
      </c>
      <c r="AM198" s="57">
        <f t="shared" si="107"/>
        <v>0</v>
      </c>
      <c r="AN198" s="57">
        <f t="shared" si="108"/>
        <v>0</v>
      </c>
      <c r="AO198" s="57">
        <f t="shared" si="109"/>
        <v>0</v>
      </c>
      <c r="AP198" s="57">
        <f t="shared" si="110"/>
        <v>0</v>
      </c>
      <c r="AQ198" s="57">
        <f t="shared" si="111"/>
        <v>0</v>
      </c>
      <c r="AR198" s="57">
        <f t="shared" si="112"/>
        <v>0</v>
      </c>
      <c r="AS198" s="57">
        <f t="shared" si="102"/>
        <v>0</v>
      </c>
      <c r="AT198" s="57">
        <f t="shared" si="113"/>
        <v>0</v>
      </c>
      <c r="AU198" s="58">
        <f t="shared" si="114"/>
        <v>0</v>
      </c>
    </row>
    <row r="199" spans="1:47" s="3" customFormat="1" ht="14">
      <c r="A199" s="118"/>
      <c r="B199" s="117">
        <v>0</v>
      </c>
      <c r="C199" s="8">
        <f t="shared" si="104"/>
        <v>0</v>
      </c>
      <c r="D199" s="9">
        <f t="shared" si="103"/>
        <v>0</v>
      </c>
      <c r="E199" s="65"/>
      <c r="F199" s="124"/>
      <c r="G199" s="125"/>
      <c r="H199" s="122">
        <v>0</v>
      </c>
      <c r="I199" s="123" t="s">
        <v>893</v>
      </c>
      <c r="J199" s="109" t="str">
        <f t="shared" si="105"/>
        <v>Enter Category</v>
      </c>
      <c r="K199" s="110" t="str">
        <f t="shared" si="83"/>
        <v>Enter Category</v>
      </c>
      <c r="L199" s="109" t="str">
        <f t="shared" si="84"/>
        <v>Enter Category</v>
      </c>
      <c r="M199" s="56"/>
      <c r="N199" s="57">
        <v>0</v>
      </c>
      <c r="O199" s="57">
        <v>0</v>
      </c>
      <c r="P199" s="57">
        <v>0</v>
      </c>
      <c r="Q199" s="57">
        <v>0</v>
      </c>
      <c r="R199" s="57">
        <v>0</v>
      </c>
      <c r="S199" s="57">
        <v>0</v>
      </c>
      <c r="T199" s="57">
        <v>0</v>
      </c>
      <c r="U199" s="57">
        <f t="shared" si="85"/>
        <v>0</v>
      </c>
      <c r="V199" s="57">
        <f t="shared" si="86"/>
        <v>0</v>
      </c>
      <c r="W199" s="57">
        <f t="shared" si="87"/>
        <v>0</v>
      </c>
      <c r="X199" s="57">
        <f t="shared" si="88"/>
        <v>0</v>
      </c>
      <c r="Y199" s="57">
        <f t="shared" si="89"/>
        <v>0</v>
      </c>
      <c r="Z199" s="57">
        <f t="shared" si="90"/>
        <v>0</v>
      </c>
      <c r="AA199" s="57">
        <f t="shared" si="91"/>
        <v>0</v>
      </c>
      <c r="AB199" s="57">
        <f t="shared" si="92"/>
        <v>0</v>
      </c>
      <c r="AC199" s="57">
        <f t="shared" si="93"/>
        <v>0</v>
      </c>
      <c r="AD199" s="57">
        <f t="shared" si="94"/>
        <v>0</v>
      </c>
      <c r="AE199" s="57">
        <f t="shared" si="95"/>
        <v>0</v>
      </c>
      <c r="AF199" s="57">
        <f t="shared" si="96"/>
        <v>0</v>
      </c>
      <c r="AG199" s="57">
        <f t="shared" si="97"/>
        <v>0</v>
      </c>
      <c r="AH199" s="57">
        <f t="shared" si="98"/>
        <v>0</v>
      </c>
      <c r="AI199" s="57">
        <f t="shared" si="99"/>
        <v>0</v>
      </c>
      <c r="AJ199" s="57">
        <f t="shared" si="100"/>
        <v>0</v>
      </c>
      <c r="AK199" s="57">
        <f t="shared" si="101"/>
        <v>0</v>
      </c>
      <c r="AL199" s="57">
        <f t="shared" si="106"/>
        <v>0</v>
      </c>
      <c r="AM199" s="57">
        <f t="shared" si="107"/>
        <v>0</v>
      </c>
      <c r="AN199" s="57">
        <f t="shared" si="108"/>
        <v>0</v>
      </c>
      <c r="AO199" s="57">
        <f t="shared" si="109"/>
        <v>0</v>
      </c>
      <c r="AP199" s="57">
        <f t="shared" si="110"/>
        <v>0</v>
      </c>
      <c r="AQ199" s="57">
        <f t="shared" si="111"/>
        <v>0</v>
      </c>
      <c r="AR199" s="57">
        <f t="shared" si="112"/>
        <v>0</v>
      </c>
      <c r="AS199" s="57">
        <f t="shared" si="102"/>
        <v>0</v>
      </c>
      <c r="AT199" s="57">
        <f t="shared" si="113"/>
        <v>0</v>
      </c>
      <c r="AU199" s="58">
        <f t="shared" si="114"/>
        <v>0</v>
      </c>
    </row>
    <row r="200" spans="1:47" s="3" customFormat="1" ht="14">
      <c r="A200" s="118"/>
      <c r="B200" s="117">
        <v>0</v>
      </c>
      <c r="C200" s="8">
        <f t="shared" si="104"/>
        <v>0</v>
      </c>
      <c r="D200" s="9">
        <f t="shared" si="103"/>
        <v>0</v>
      </c>
      <c r="E200" s="65"/>
      <c r="F200" s="124"/>
      <c r="G200" s="125"/>
      <c r="H200" s="122">
        <v>0</v>
      </c>
      <c r="I200" s="123" t="s">
        <v>893</v>
      </c>
      <c r="J200" s="109" t="str">
        <f t="shared" si="105"/>
        <v>Enter Category</v>
      </c>
      <c r="K200" s="110" t="str">
        <f t="shared" si="83"/>
        <v>Enter Category</v>
      </c>
      <c r="L200" s="109" t="str">
        <f t="shared" si="84"/>
        <v>Enter Category</v>
      </c>
      <c r="M200" s="56"/>
      <c r="N200" s="57">
        <v>0</v>
      </c>
      <c r="O200" s="57">
        <v>0</v>
      </c>
      <c r="P200" s="57">
        <v>0</v>
      </c>
      <c r="Q200" s="57">
        <v>0</v>
      </c>
      <c r="R200" s="57">
        <v>0</v>
      </c>
      <c r="S200" s="57">
        <v>0</v>
      </c>
      <c r="T200" s="57">
        <v>0</v>
      </c>
      <c r="U200" s="57">
        <f t="shared" si="85"/>
        <v>0</v>
      </c>
      <c r="V200" s="57">
        <f t="shared" si="86"/>
        <v>0</v>
      </c>
      <c r="W200" s="57">
        <f t="shared" si="87"/>
        <v>0</v>
      </c>
      <c r="X200" s="57">
        <f t="shared" si="88"/>
        <v>0</v>
      </c>
      <c r="Y200" s="57">
        <f t="shared" si="89"/>
        <v>0</v>
      </c>
      <c r="Z200" s="57">
        <f t="shared" si="90"/>
        <v>0</v>
      </c>
      <c r="AA200" s="57">
        <f t="shared" si="91"/>
        <v>0</v>
      </c>
      <c r="AB200" s="57">
        <f t="shared" si="92"/>
        <v>0</v>
      </c>
      <c r="AC200" s="57">
        <f t="shared" si="93"/>
        <v>0</v>
      </c>
      <c r="AD200" s="57">
        <f t="shared" si="94"/>
        <v>0</v>
      </c>
      <c r="AE200" s="57">
        <f t="shared" si="95"/>
        <v>0</v>
      </c>
      <c r="AF200" s="57">
        <f t="shared" si="96"/>
        <v>0</v>
      </c>
      <c r="AG200" s="57">
        <f t="shared" si="97"/>
        <v>0</v>
      </c>
      <c r="AH200" s="57">
        <f t="shared" si="98"/>
        <v>0</v>
      </c>
      <c r="AI200" s="57">
        <f t="shared" si="99"/>
        <v>0</v>
      </c>
      <c r="AJ200" s="57">
        <f t="shared" si="100"/>
        <v>0</v>
      </c>
      <c r="AK200" s="57">
        <f t="shared" si="101"/>
        <v>0</v>
      </c>
      <c r="AL200" s="57">
        <f t="shared" si="106"/>
        <v>0</v>
      </c>
      <c r="AM200" s="57">
        <f t="shared" si="107"/>
        <v>0</v>
      </c>
      <c r="AN200" s="57">
        <f t="shared" si="108"/>
        <v>0</v>
      </c>
      <c r="AO200" s="57">
        <f t="shared" si="109"/>
        <v>0</v>
      </c>
      <c r="AP200" s="57">
        <f t="shared" si="110"/>
        <v>0</v>
      </c>
      <c r="AQ200" s="57">
        <f t="shared" si="111"/>
        <v>0</v>
      </c>
      <c r="AR200" s="57">
        <f t="shared" si="112"/>
        <v>0</v>
      </c>
      <c r="AS200" s="57">
        <f t="shared" si="102"/>
        <v>0</v>
      </c>
      <c r="AT200" s="57">
        <f t="shared" si="113"/>
        <v>0</v>
      </c>
      <c r="AU200" s="58">
        <f t="shared" si="114"/>
        <v>0</v>
      </c>
    </row>
    <row r="201" spans="1:47" s="3" customFormat="1" ht="14">
      <c r="A201" s="118"/>
      <c r="B201" s="117">
        <v>0</v>
      </c>
      <c r="C201" s="8">
        <f t="shared" si="104"/>
        <v>0</v>
      </c>
      <c r="D201" s="9">
        <f t="shared" si="103"/>
        <v>0</v>
      </c>
      <c r="E201" s="65"/>
      <c r="F201" s="124"/>
      <c r="G201" s="125"/>
      <c r="H201" s="122">
        <v>0</v>
      </c>
      <c r="I201" s="123" t="s">
        <v>893</v>
      </c>
      <c r="J201" s="109" t="str">
        <f t="shared" si="105"/>
        <v>Enter Category</v>
      </c>
      <c r="K201" s="110" t="str">
        <f t="shared" si="83"/>
        <v>Enter Category</v>
      </c>
      <c r="L201" s="109" t="str">
        <f t="shared" si="84"/>
        <v>Enter Category</v>
      </c>
      <c r="M201" s="56"/>
      <c r="N201" s="57">
        <v>0</v>
      </c>
      <c r="O201" s="57">
        <v>0</v>
      </c>
      <c r="P201" s="57">
        <v>0</v>
      </c>
      <c r="Q201" s="57">
        <v>0</v>
      </c>
      <c r="R201" s="57">
        <v>0</v>
      </c>
      <c r="S201" s="57">
        <v>0</v>
      </c>
      <c r="T201" s="57">
        <v>0</v>
      </c>
      <c r="U201" s="57">
        <f t="shared" si="85"/>
        <v>0</v>
      </c>
      <c r="V201" s="57">
        <f t="shared" si="86"/>
        <v>0</v>
      </c>
      <c r="W201" s="57">
        <f t="shared" si="87"/>
        <v>0</v>
      </c>
      <c r="X201" s="57">
        <f t="shared" si="88"/>
        <v>0</v>
      </c>
      <c r="Y201" s="57">
        <f t="shared" si="89"/>
        <v>0</v>
      </c>
      <c r="Z201" s="57">
        <f t="shared" si="90"/>
        <v>0</v>
      </c>
      <c r="AA201" s="57">
        <f t="shared" si="91"/>
        <v>0</v>
      </c>
      <c r="AB201" s="57">
        <f t="shared" si="92"/>
        <v>0</v>
      </c>
      <c r="AC201" s="57">
        <f t="shared" si="93"/>
        <v>0</v>
      </c>
      <c r="AD201" s="57">
        <f t="shared" si="94"/>
        <v>0</v>
      </c>
      <c r="AE201" s="57">
        <f t="shared" si="95"/>
        <v>0</v>
      </c>
      <c r="AF201" s="57">
        <f t="shared" si="96"/>
        <v>0</v>
      </c>
      <c r="AG201" s="57">
        <f t="shared" si="97"/>
        <v>0</v>
      </c>
      <c r="AH201" s="57">
        <f t="shared" si="98"/>
        <v>0</v>
      </c>
      <c r="AI201" s="57">
        <f t="shared" si="99"/>
        <v>0</v>
      </c>
      <c r="AJ201" s="57">
        <f t="shared" si="100"/>
        <v>0</v>
      </c>
      <c r="AK201" s="57">
        <f t="shared" si="101"/>
        <v>0</v>
      </c>
      <c r="AL201" s="57">
        <f t="shared" si="106"/>
        <v>0</v>
      </c>
      <c r="AM201" s="57">
        <f t="shared" si="107"/>
        <v>0</v>
      </c>
      <c r="AN201" s="57">
        <f t="shared" si="108"/>
        <v>0</v>
      </c>
      <c r="AO201" s="57">
        <f t="shared" si="109"/>
        <v>0</v>
      </c>
      <c r="AP201" s="57">
        <f t="shared" si="110"/>
        <v>0</v>
      </c>
      <c r="AQ201" s="57">
        <f t="shared" si="111"/>
        <v>0</v>
      </c>
      <c r="AR201" s="57">
        <f t="shared" si="112"/>
        <v>0</v>
      </c>
      <c r="AS201" s="57">
        <f t="shared" si="102"/>
        <v>0</v>
      </c>
      <c r="AT201" s="57">
        <f t="shared" si="113"/>
        <v>0</v>
      </c>
      <c r="AU201" s="58">
        <f t="shared" si="114"/>
        <v>0</v>
      </c>
    </row>
    <row r="202" spans="1:47" s="3" customFormat="1" ht="14">
      <c r="A202" s="118"/>
      <c r="B202" s="117">
        <v>0</v>
      </c>
      <c r="C202" s="8">
        <f t="shared" si="104"/>
        <v>0</v>
      </c>
      <c r="D202" s="9">
        <f t="shared" si="103"/>
        <v>0</v>
      </c>
      <c r="E202" s="65"/>
      <c r="F202" s="124"/>
      <c r="G202" s="125"/>
      <c r="H202" s="122">
        <v>0</v>
      </c>
      <c r="I202" s="123" t="s">
        <v>893</v>
      </c>
      <c r="J202" s="109" t="str">
        <f t="shared" si="105"/>
        <v>Enter Category</v>
      </c>
      <c r="K202" s="110" t="str">
        <f t="shared" si="83"/>
        <v>Enter Category</v>
      </c>
      <c r="L202" s="109" t="str">
        <f t="shared" si="84"/>
        <v>Enter Category</v>
      </c>
      <c r="M202" s="56"/>
      <c r="N202" s="57">
        <v>0</v>
      </c>
      <c r="O202" s="57">
        <v>0</v>
      </c>
      <c r="P202" s="57">
        <v>0</v>
      </c>
      <c r="Q202" s="57">
        <v>0</v>
      </c>
      <c r="R202" s="57">
        <v>0</v>
      </c>
      <c r="S202" s="57">
        <v>0</v>
      </c>
      <c r="T202" s="57">
        <v>0</v>
      </c>
      <c r="U202" s="57">
        <f t="shared" si="85"/>
        <v>0</v>
      </c>
      <c r="V202" s="57">
        <f t="shared" si="86"/>
        <v>0</v>
      </c>
      <c r="W202" s="57">
        <f t="shared" si="87"/>
        <v>0</v>
      </c>
      <c r="X202" s="57">
        <f t="shared" si="88"/>
        <v>0</v>
      </c>
      <c r="Y202" s="57">
        <f t="shared" si="89"/>
        <v>0</v>
      </c>
      <c r="Z202" s="57">
        <f t="shared" si="90"/>
        <v>0</v>
      </c>
      <c r="AA202" s="57">
        <f t="shared" si="91"/>
        <v>0</v>
      </c>
      <c r="AB202" s="57">
        <f t="shared" si="92"/>
        <v>0</v>
      </c>
      <c r="AC202" s="57">
        <f t="shared" si="93"/>
        <v>0</v>
      </c>
      <c r="AD202" s="57">
        <f t="shared" si="94"/>
        <v>0</v>
      </c>
      <c r="AE202" s="57">
        <f t="shared" si="95"/>
        <v>0</v>
      </c>
      <c r="AF202" s="57">
        <f t="shared" si="96"/>
        <v>0</v>
      </c>
      <c r="AG202" s="57">
        <f t="shared" si="97"/>
        <v>0</v>
      </c>
      <c r="AH202" s="57">
        <f t="shared" si="98"/>
        <v>0</v>
      </c>
      <c r="AI202" s="57">
        <f t="shared" si="99"/>
        <v>0</v>
      </c>
      <c r="AJ202" s="57">
        <f t="shared" si="100"/>
        <v>0</v>
      </c>
      <c r="AK202" s="57">
        <f t="shared" si="101"/>
        <v>0</v>
      </c>
      <c r="AL202" s="57">
        <f t="shared" si="106"/>
        <v>0</v>
      </c>
      <c r="AM202" s="57">
        <f t="shared" si="107"/>
        <v>0</v>
      </c>
      <c r="AN202" s="57">
        <f t="shared" si="108"/>
        <v>0</v>
      </c>
      <c r="AO202" s="57">
        <f t="shared" si="109"/>
        <v>0</v>
      </c>
      <c r="AP202" s="57">
        <f t="shared" si="110"/>
        <v>0</v>
      </c>
      <c r="AQ202" s="57">
        <f t="shared" si="111"/>
        <v>0</v>
      </c>
      <c r="AR202" s="57">
        <f t="shared" si="112"/>
        <v>0</v>
      </c>
      <c r="AS202" s="57">
        <f t="shared" si="102"/>
        <v>0</v>
      </c>
      <c r="AT202" s="57">
        <f t="shared" si="113"/>
        <v>0</v>
      </c>
      <c r="AU202" s="58">
        <f t="shared" si="114"/>
        <v>0</v>
      </c>
    </row>
    <row r="203" spans="1:47" s="3" customFormat="1" ht="14">
      <c r="A203" s="118"/>
      <c r="B203" s="117">
        <v>0</v>
      </c>
      <c r="C203" s="8">
        <f t="shared" si="104"/>
        <v>0</v>
      </c>
      <c r="D203" s="9">
        <f t="shared" si="103"/>
        <v>0</v>
      </c>
      <c r="E203" s="65"/>
      <c r="F203" s="124"/>
      <c r="G203" s="125"/>
      <c r="H203" s="122">
        <v>0</v>
      </c>
      <c r="I203" s="123" t="s">
        <v>893</v>
      </c>
      <c r="J203" s="109" t="str">
        <f t="shared" si="105"/>
        <v>Enter Category</v>
      </c>
      <c r="K203" s="110" t="str">
        <f t="shared" si="83"/>
        <v>Enter Category</v>
      </c>
      <c r="L203" s="109" t="str">
        <f t="shared" si="84"/>
        <v>Enter Category</v>
      </c>
      <c r="M203" s="56"/>
      <c r="N203" s="57">
        <v>0</v>
      </c>
      <c r="O203" s="57">
        <v>0</v>
      </c>
      <c r="P203" s="57">
        <v>0</v>
      </c>
      <c r="Q203" s="57">
        <v>0</v>
      </c>
      <c r="R203" s="57">
        <v>0</v>
      </c>
      <c r="S203" s="57">
        <v>0</v>
      </c>
      <c r="T203" s="57">
        <v>0</v>
      </c>
      <c r="U203" s="57">
        <f t="shared" si="85"/>
        <v>0</v>
      </c>
      <c r="V203" s="57">
        <f t="shared" si="86"/>
        <v>0</v>
      </c>
      <c r="W203" s="57">
        <f t="shared" si="87"/>
        <v>0</v>
      </c>
      <c r="X203" s="57">
        <f t="shared" si="88"/>
        <v>0</v>
      </c>
      <c r="Y203" s="57">
        <f t="shared" si="89"/>
        <v>0</v>
      </c>
      <c r="Z203" s="57">
        <f t="shared" si="90"/>
        <v>0</v>
      </c>
      <c r="AA203" s="57">
        <f t="shared" si="91"/>
        <v>0</v>
      </c>
      <c r="AB203" s="57">
        <f t="shared" si="92"/>
        <v>0</v>
      </c>
      <c r="AC203" s="57">
        <f t="shared" si="93"/>
        <v>0</v>
      </c>
      <c r="AD203" s="57">
        <f t="shared" si="94"/>
        <v>0</v>
      </c>
      <c r="AE203" s="57">
        <f t="shared" si="95"/>
        <v>0</v>
      </c>
      <c r="AF203" s="57">
        <f t="shared" si="96"/>
        <v>0</v>
      </c>
      <c r="AG203" s="57">
        <f t="shared" si="97"/>
        <v>0</v>
      </c>
      <c r="AH203" s="57">
        <f t="shared" si="98"/>
        <v>0</v>
      </c>
      <c r="AI203" s="57">
        <f t="shared" si="99"/>
        <v>0</v>
      </c>
      <c r="AJ203" s="57">
        <f t="shared" si="100"/>
        <v>0</v>
      </c>
      <c r="AK203" s="57">
        <f t="shared" si="101"/>
        <v>0</v>
      </c>
      <c r="AL203" s="57">
        <f t="shared" si="106"/>
        <v>0</v>
      </c>
      <c r="AM203" s="57">
        <f t="shared" si="107"/>
        <v>0</v>
      </c>
      <c r="AN203" s="57">
        <f t="shared" si="108"/>
        <v>0</v>
      </c>
      <c r="AO203" s="57">
        <f t="shared" si="109"/>
        <v>0</v>
      </c>
      <c r="AP203" s="57">
        <f t="shared" si="110"/>
        <v>0</v>
      </c>
      <c r="AQ203" s="57">
        <f t="shared" si="111"/>
        <v>0</v>
      </c>
      <c r="AR203" s="57">
        <f t="shared" si="112"/>
        <v>0</v>
      </c>
      <c r="AS203" s="57">
        <f t="shared" si="102"/>
        <v>0</v>
      </c>
      <c r="AT203" s="57">
        <f t="shared" si="113"/>
        <v>0</v>
      </c>
      <c r="AU203" s="58">
        <f t="shared" si="114"/>
        <v>0</v>
      </c>
    </row>
    <row r="204" spans="1:47" s="3" customFormat="1" ht="14">
      <c r="A204" s="118"/>
      <c r="B204" s="117">
        <v>0</v>
      </c>
      <c r="C204" s="8">
        <f t="shared" si="104"/>
        <v>0</v>
      </c>
      <c r="D204" s="9">
        <f t="shared" si="103"/>
        <v>0</v>
      </c>
      <c r="E204" s="65"/>
      <c r="F204" s="124"/>
      <c r="G204" s="125"/>
      <c r="H204" s="122">
        <v>0</v>
      </c>
      <c r="I204" s="123" t="s">
        <v>893</v>
      </c>
      <c r="J204" s="109" t="str">
        <f t="shared" si="105"/>
        <v>Enter Category</v>
      </c>
      <c r="K204" s="110" t="str">
        <f t="shared" si="83"/>
        <v>Enter Category</v>
      </c>
      <c r="L204" s="109" t="str">
        <f t="shared" si="84"/>
        <v>Enter Category</v>
      </c>
      <c r="M204" s="56"/>
      <c r="N204" s="57">
        <v>0</v>
      </c>
      <c r="O204" s="57">
        <v>0</v>
      </c>
      <c r="P204" s="57">
        <v>0</v>
      </c>
      <c r="Q204" s="57">
        <v>0</v>
      </c>
      <c r="R204" s="57">
        <v>0</v>
      </c>
      <c r="S204" s="57">
        <v>0</v>
      </c>
      <c r="T204" s="57">
        <v>0</v>
      </c>
      <c r="U204" s="57">
        <f t="shared" si="85"/>
        <v>0</v>
      </c>
      <c r="V204" s="57">
        <f t="shared" si="86"/>
        <v>0</v>
      </c>
      <c r="W204" s="57">
        <f t="shared" si="87"/>
        <v>0</v>
      </c>
      <c r="X204" s="57">
        <f t="shared" si="88"/>
        <v>0</v>
      </c>
      <c r="Y204" s="57">
        <f t="shared" si="89"/>
        <v>0</v>
      </c>
      <c r="Z204" s="57">
        <f t="shared" si="90"/>
        <v>0</v>
      </c>
      <c r="AA204" s="57">
        <f t="shared" si="91"/>
        <v>0</v>
      </c>
      <c r="AB204" s="57">
        <f t="shared" si="92"/>
        <v>0</v>
      </c>
      <c r="AC204" s="57">
        <f t="shared" si="93"/>
        <v>0</v>
      </c>
      <c r="AD204" s="57">
        <f t="shared" si="94"/>
        <v>0</v>
      </c>
      <c r="AE204" s="57">
        <f t="shared" si="95"/>
        <v>0</v>
      </c>
      <c r="AF204" s="57">
        <f t="shared" si="96"/>
        <v>0</v>
      </c>
      <c r="AG204" s="57">
        <f t="shared" si="97"/>
        <v>0</v>
      </c>
      <c r="AH204" s="57">
        <f t="shared" si="98"/>
        <v>0</v>
      </c>
      <c r="AI204" s="57">
        <f t="shared" si="99"/>
        <v>0</v>
      </c>
      <c r="AJ204" s="57">
        <f t="shared" si="100"/>
        <v>0</v>
      </c>
      <c r="AK204" s="57">
        <f t="shared" si="101"/>
        <v>0</v>
      </c>
      <c r="AL204" s="57">
        <f t="shared" si="106"/>
        <v>0</v>
      </c>
      <c r="AM204" s="57">
        <f t="shared" si="107"/>
        <v>0</v>
      </c>
      <c r="AN204" s="57">
        <f t="shared" si="108"/>
        <v>0</v>
      </c>
      <c r="AO204" s="57">
        <f t="shared" si="109"/>
        <v>0</v>
      </c>
      <c r="AP204" s="57">
        <f t="shared" si="110"/>
        <v>0</v>
      </c>
      <c r="AQ204" s="57">
        <f t="shared" si="111"/>
        <v>0</v>
      </c>
      <c r="AR204" s="57">
        <f t="shared" si="112"/>
        <v>0</v>
      </c>
      <c r="AS204" s="57">
        <f t="shared" si="102"/>
        <v>0</v>
      </c>
      <c r="AT204" s="57">
        <f t="shared" si="113"/>
        <v>0</v>
      </c>
      <c r="AU204" s="58">
        <f t="shared" si="114"/>
        <v>0</v>
      </c>
    </row>
    <row r="205" spans="1:47" s="3" customFormat="1" ht="14">
      <c r="A205" s="118"/>
      <c r="B205" s="117">
        <v>0</v>
      </c>
      <c r="C205" s="8">
        <f t="shared" si="104"/>
        <v>0</v>
      </c>
      <c r="D205" s="9">
        <f t="shared" si="103"/>
        <v>0</v>
      </c>
      <c r="E205" s="65"/>
      <c r="F205" s="124"/>
      <c r="G205" s="125"/>
      <c r="H205" s="122">
        <v>0</v>
      </c>
      <c r="I205" s="123" t="s">
        <v>893</v>
      </c>
      <c r="J205" s="109" t="str">
        <f t="shared" si="105"/>
        <v>Enter Category</v>
      </c>
      <c r="K205" s="110" t="str">
        <f t="shared" si="83"/>
        <v>Enter Category</v>
      </c>
      <c r="L205" s="109" t="str">
        <f t="shared" si="84"/>
        <v>Enter Category</v>
      </c>
      <c r="M205" s="56"/>
      <c r="N205" s="57">
        <v>0</v>
      </c>
      <c r="O205" s="57">
        <v>0</v>
      </c>
      <c r="P205" s="57">
        <v>0</v>
      </c>
      <c r="Q205" s="57">
        <v>0</v>
      </c>
      <c r="R205" s="57">
        <v>0</v>
      </c>
      <c r="S205" s="57">
        <v>0</v>
      </c>
      <c r="T205" s="57">
        <v>0</v>
      </c>
      <c r="U205" s="57">
        <f t="shared" si="85"/>
        <v>0</v>
      </c>
      <c r="V205" s="57">
        <f t="shared" si="86"/>
        <v>0</v>
      </c>
      <c r="W205" s="57">
        <f t="shared" si="87"/>
        <v>0</v>
      </c>
      <c r="X205" s="57">
        <f t="shared" si="88"/>
        <v>0</v>
      </c>
      <c r="Y205" s="57">
        <f t="shared" si="89"/>
        <v>0</v>
      </c>
      <c r="Z205" s="57">
        <f t="shared" si="90"/>
        <v>0</v>
      </c>
      <c r="AA205" s="57">
        <f t="shared" si="91"/>
        <v>0</v>
      </c>
      <c r="AB205" s="57">
        <f t="shared" si="92"/>
        <v>0</v>
      </c>
      <c r="AC205" s="57">
        <f t="shared" si="93"/>
        <v>0</v>
      </c>
      <c r="AD205" s="57">
        <f t="shared" si="94"/>
        <v>0</v>
      </c>
      <c r="AE205" s="57">
        <f t="shared" si="95"/>
        <v>0</v>
      </c>
      <c r="AF205" s="57">
        <f t="shared" si="96"/>
        <v>0</v>
      </c>
      <c r="AG205" s="57">
        <f t="shared" si="97"/>
        <v>0</v>
      </c>
      <c r="AH205" s="57">
        <f t="shared" si="98"/>
        <v>0</v>
      </c>
      <c r="AI205" s="57">
        <f t="shared" si="99"/>
        <v>0</v>
      </c>
      <c r="AJ205" s="57">
        <f t="shared" si="100"/>
        <v>0</v>
      </c>
      <c r="AK205" s="57">
        <f t="shared" si="101"/>
        <v>0</v>
      </c>
      <c r="AL205" s="57">
        <f t="shared" si="106"/>
        <v>0</v>
      </c>
      <c r="AM205" s="57">
        <f t="shared" si="107"/>
        <v>0</v>
      </c>
      <c r="AN205" s="57">
        <f t="shared" si="108"/>
        <v>0</v>
      </c>
      <c r="AO205" s="57">
        <f t="shared" si="109"/>
        <v>0</v>
      </c>
      <c r="AP205" s="57">
        <f t="shared" si="110"/>
        <v>0</v>
      </c>
      <c r="AQ205" s="57">
        <f t="shared" si="111"/>
        <v>0</v>
      </c>
      <c r="AR205" s="57">
        <f t="shared" si="112"/>
        <v>0</v>
      </c>
      <c r="AS205" s="57">
        <f t="shared" si="102"/>
        <v>0</v>
      </c>
      <c r="AT205" s="57">
        <f t="shared" si="113"/>
        <v>0</v>
      </c>
      <c r="AU205" s="58">
        <f t="shared" si="114"/>
        <v>0</v>
      </c>
    </row>
    <row r="206" spans="1:47" s="3" customFormat="1" ht="14">
      <c r="A206" s="118"/>
      <c r="B206" s="117">
        <v>0</v>
      </c>
      <c r="C206" s="8">
        <f t="shared" si="104"/>
        <v>0</v>
      </c>
      <c r="D206" s="9">
        <f t="shared" si="103"/>
        <v>0</v>
      </c>
      <c r="E206" s="65"/>
      <c r="F206" s="124"/>
      <c r="G206" s="125"/>
      <c r="H206" s="122">
        <v>0</v>
      </c>
      <c r="I206" s="123" t="s">
        <v>893</v>
      </c>
      <c r="J206" s="109" t="str">
        <f t="shared" si="105"/>
        <v>Enter Category</v>
      </c>
      <c r="K206" s="110" t="str">
        <f t="shared" si="83"/>
        <v>Enter Category</v>
      </c>
      <c r="L206" s="109" t="str">
        <f t="shared" si="84"/>
        <v>Enter Category</v>
      </c>
      <c r="M206" s="56"/>
      <c r="N206" s="57">
        <v>0</v>
      </c>
      <c r="O206" s="57">
        <v>0</v>
      </c>
      <c r="P206" s="57">
        <v>0</v>
      </c>
      <c r="Q206" s="57">
        <v>0</v>
      </c>
      <c r="R206" s="57">
        <v>0</v>
      </c>
      <c r="S206" s="57">
        <v>0</v>
      </c>
      <c r="T206" s="57">
        <v>0</v>
      </c>
      <c r="U206" s="57">
        <f t="shared" si="85"/>
        <v>0</v>
      </c>
      <c r="V206" s="57">
        <f t="shared" si="86"/>
        <v>0</v>
      </c>
      <c r="W206" s="57">
        <f t="shared" si="87"/>
        <v>0</v>
      </c>
      <c r="X206" s="57">
        <f t="shared" si="88"/>
        <v>0</v>
      </c>
      <c r="Y206" s="57">
        <f t="shared" si="89"/>
        <v>0</v>
      </c>
      <c r="Z206" s="57">
        <f t="shared" si="90"/>
        <v>0</v>
      </c>
      <c r="AA206" s="57">
        <f t="shared" si="91"/>
        <v>0</v>
      </c>
      <c r="AB206" s="57">
        <f t="shared" si="92"/>
        <v>0</v>
      </c>
      <c r="AC206" s="57">
        <f t="shared" si="93"/>
        <v>0</v>
      </c>
      <c r="AD206" s="57">
        <f t="shared" si="94"/>
        <v>0</v>
      </c>
      <c r="AE206" s="57">
        <f t="shared" si="95"/>
        <v>0</v>
      </c>
      <c r="AF206" s="57">
        <f t="shared" si="96"/>
        <v>0</v>
      </c>
      <c r="AG206" s="57">
        <f t="shared" si="97"/>
        <v>0</v>
      </c>
      <c r="AH206" s="57">
        <f t="shared" si="98"/>
        <v>0</v>
      </c>
      <c r="AI206" s="57">
        <f t="shared" si="99"/>
        <v>0</v>
      </c>
      <c r="AJ206" s="57">
        <f t="shared" si="100"/>
        <v>0</v>
      </c>
      <c r="AK206" s="57">
        <f t="shared" si="101"/>
        <v>0</v>
      </c>
      <c r="AL206" s="57">
        <f t="shared" si="106"/>
        <v>0</v>
      </c>
      <c r="AM206" s="57">
        <f t="shared" si="107"/>
        <v>0</v>
      </c>
      <c r="AN206" s="57">
        <f t="shared" si="108"/>
        <v>0</v>
      </c>
      <c r="AO206" s="57">
        <f t="shared" si="109"/>
        <v>0</v>
      </c>
      <c r="AP206" s="57">
        <f t="shared" si="110"/>
        <v>0</v>
      </c>
      <c r="AQ206" s="57">
        <f t="shared" si="111"/>
        <v>0</v>
      </c>
      <c r="AR206" s="57">
        <f t="shared" si="112"/>
        <v>0</v>
      </c>
      <c r="AS206" s="57">
        <f t="shared" si="102"/>
        <v>0</v>
      </c>
      <c r="AT206" s="57">
        <f t="shared" si="113"/>
        <v>0</v>
      </c>
      <c r="AU206" s="58">
        <f t="shared" si="114"/>
        <v>0</v>
      </c>
    </row>
    <row r="207" spans="1:47" s="3" customFormat="1" ht="14">
      <c r="A207" s="118"/>
      <c r="B207" s="117">
        <v>0</v>
      </c>
      <c r="C207" s="8">
        <f t="shared" si="104"/>
        <v>0</v>
      </c>
      <c r="D207" s="9">
        <f t="shared" si="103"/>
        <v>0</v>
      </c>
      <c r="E207" s="65"/>
      <c r="F207" s="124"/>
      <c r="G207" s="125"/>
      <c r="H207" s="122">
        <v>0</v>
      </c>
      <c r="I207" s="123" t="s">
        <v>893</v>
      </c>
      <c r="J207" s="109" t="str">
        <f t="shared" si="105"/>
        <v>Enter Category</v>
      </c>
      <c r="K207" s="110" t="str">
        <f t="shared" si="83"/>
        <v>Enter Category</v>
      </c>
      <c r="L207" s="109" t="str">
        <f t="shared" si="84"/>
        <v>Enter Category</v>
      </c>
      <c r="M207" s="56"/>
      <c r="N207" s="57">
        <v>0</v>
      </c>
      <c r="O207" s="57">
        <v>0</v>
      </c>
      <c r="P207" s="57">
        <v>0</v>
      </c>
      <c r="Q207" s="57">
        <v>0</v>
      </c>
      <c r="R207" s="57">
        <v>0</v>
      </c>
      <c r="S207" s="57">
        <v>0</v>
      </c>
      <c r="T207" s="57">
        <v>0</v>
      </c>
      <c r="U207" s="57">
        <f t="shared" si="85"/>
        <v>0</v>
      </c>
      <c r="V207" s="57">
        <f t="shared" si="86"/>
        <v>0</v>
      </c>
      <c r="W207" s="57">
        <f t="shared" si="87"/>
        <v>0</v>
      </c>
      <c r="X207" s="57">
        <f t="shared" si="88"/>
        <v>0</v>
      </c>
      <c r="Y207" s="57">
        <f t="shared" si="89"/>
        <v>0</v>
      </c>
      <c r="Z207" s="57">
        <f t="shared" si="90"/>
        <v>0</v>
      </c>
      <c r="AA207" s="57">
        <f t="shared" si="91"/>
        <v>0</v>
      </c>
      <c r="AB207" s="57">
        <f t="shared" si="92"/>
        <v>0</v>
      </c>
      <c r="AC207" s="57">
        <f t="shared" si="93"/>
        <v>0</v>
      </c>
      <c r="AD207" s="57">
        <f t="shared" si="94"/>
        <v>0</v>
      </c>
      <c r="AE207" s="57">
        <f t="shared" si="95"/>
        <v>0</v>
      </c>
      <c r="AF207" s="57">
        <f t="shared" si="96"/>
        <v>0</v>
      </c>
      <c r="AG207" s="57">
        <f t="shared" si="97"/>
        <v>0</v>
      </c>
      <c r="AH207" s="57">
        <f t="shared" si="98"/>
        <v>0</v>
      </c>
      <c r="AI207" s="57">
        <f t="shared" si="99"/>
        <v>0</v>
      </c>
      <c r="AJ207" s="57">
        <f t="shared" si="100"/>
        <v>0</v>
      </c>
      <c r="AK207" s="57">
        <f t="shared" si="101"/>
        <v>0</v>
      </c>
      <c r="AL207" s="57">
        <f t="shared" si="106"/>
        <v>0</v>
      </c>
      <c r="AM207" s="57">
        <f t="shared" si="107"/>
        <v>0</v>
      </c>
      <c r="AN207" s="57">
        <f t="shared" si="108"/>
        <v>0</v>
      </c>
      <c r="AO207" s="57">
        <f t="shared" si="109"/>
        <v>0</v>
      </c>
      <c r="AP207" s="57">
        <f t="shared" si="110"/>
        <v>0</v>
      </c>
      <c r="AQ207" s="57">
        <f t="shared" si="111"/>
        <v>0</v>
      </c>
      <c r="AR207" s="57">
        <f t="shared" si="112"/>
        <v>0</v>
      </c>
      <c r="AS207" s="57">
        <f t="shared" si="102"/>
        <v>0</v>
      </c>
      <c r="AT207" s="57">
        <f t="shared" si="113"/>
        <v>0</v>
      </c>
      <c r="AU207" s="58">
        <f t="shared" si="114"/>
        <v>0</v>
      </c>
    </row>
    <row r="208" spans="1:47" s="3" customFormat="1" ht="14">
      <c r="A208" s="118"/>
      <c r="B208" s="117">
        <v>0</v>
      </c>
      <c r="C208" s="8">
        <f t="shared" si="104"/>
        <v>0</v>
      </c>
      <c r="D208" s="9">
        <f t="shared" si="103"/>
        <v>0</v>
      </c>
      <c r="E208" s="65"/>
      <c r="F208" s="124"/>
      <c r="G208" s="125"/>
      <c r="H208" s="122">
        <v>0</v>
      </c>
      <c r="I208" s="123" t="s">
        <v>893</v>
      </c>
      <c r="J208" s="109" t="str">
        <f t="shared" si="105"/>
        <v>Enter Category</v>
      </c>
      <c r="K208" s="110" t="str">
        <f t="shared" si="83"/>
        <v>Enter Category</v>
      </c>
      <c r="L208" s="109" t="str">
        <f t="shared" si="84"/>
        <v>Enter Category</v>
      </c>
      <c r="M208" s="56"/>
      <c r="N208" s="57">
        <v>0</v>
      </c>
      <c r="O208" s="57">
        <v>0</v>
      </c>
      <c r="P208" s="57">
        <v>0</v>
      </c>
      <c r="Q208" s="57">
        <v>0</v>
      </c>
      <c r="R208" s="57">
        <v>0</v>
      </c>
      <c r="S208" s="57">
        <v>0</v>
      </c>
      <c r="T208" s="57">
        <v>0</v>
      </c>
      <c r="U208" s="57">
        <f t="shared" si="85"/>
        <v>0</v>
      </c>
      <c r="V208" s="57">
        <f t="shared" si="86"/>
        <v>0</v>
      </c>
      <c r="W208" s="57">
        <f t="shared" si="87"/>
        <v>0</v>
      </c>
      <c r="X208" s="57">
        <f t="shared" si="88"/>
        <v>0</v>
      </c>
      <c r="Y208" s="57">
        <f t="shared" si="89"/>
        <v>0</v>
      </c>
      <c r="Z208" s="57">
        <f t="shared" si="90"/>
        <v>0</v>
      </c>
      <c r="AA208" s="57">
        <f t="shared" si="91"/>
        <v>0</v>
      </c>
      <c r="AB208" s="57">
        <f t="shared" si="92"/>
        <v>0</v>
      </c>
      <c r="AC208" s="57">
        <f t="shared" si="93"/>
        <v>0</v>
      </c>
      <c r="AD208" s="57">
        <f t="shared" si="94"/>
        <v>0</v>
      </c>
      <c r="AE208" s="57">
        <f t="shared" si="95"/>
        <v>0</v>
      </c>
      <c r="AF208" s="57">
        <f t="shared" si="96"/>
        <v>0</v>
      </c>
      <c r="AG208" s="57">
        <f t="shared" si="97"/>
        <v>0</v>
      </c>
      <c r="AH208" s="57">
        <f t="shared" si="98"/>
        <v>0</v>
      </c>
      <c r="AI208" s="57">
        <f t="shared" si="99"/>
        <v>0</v>
      </c>
      <c r="AJ208" s="57">
        <f t="shared" si="100"/>
        <v>0</v>
      </c>
      <c r="AK208" s="57">
        <f t="shared" si="101"/>
        <v>0</v>
      </c>
      <c r="AL208" s="57">
        <f t="shared" si="106"/>
        <v>0</v>
      </c>
      <c r="AM208" s="57">
        <f t="shared" si="107"/>
        <v>0</v>
      </c>
      <c r="AN208" s="57">
        <f t="shared" si="108"/>
        <v>0</v>
      </c>
      <c r="AO208" s="57">
        <f t="shared" si="109"/>
        <v>0</v>
      </c>
      <c r="AP208" s="57">
        <f t="shared" si="110"/>
        <v>0</v>
      </c>
      <c r="AQ208" s="57">
        <f t="shared" si="111"/>
        <v>0</v>
      </c>
      <c r="AR208" s="57">
        <f t="shared" si="112"/>
        <v>0</v>
      </c>
      <c r="AS208" s="57">
        <f t="shared" si="102"/>
        <v>0</v>
      </c>
      <c r="AT208" s="57">
        <f t="shared" si="113"/>
        <v>0</v>
      </c>
      <c r="AU208" s="58">
        <f t="shared" si="114"/>
        <v>0</v>
      </c>
    </row>
    <row r="209" spans="1:47" s="3" customFormat="1" ht="14">
      <c r="A209" s="118"/>
      <c r="B209" s="117">
        <v>0</v>
      </c>
      <c r="C209" s="8">
        <f t="shared" si="104"/>
        <v>0</v>
      </c>
      <c r="D209" s="9">
        <f t="shared" si="103"/>
        <v>0</v>
      </c>
      <c r="E209" s="65"/>
      <c r="F209" s="124"/>
      <c r="G209" s="125"/>
      <c r="H209" s="122">
        <v>0</v>
      </c>
      <c r="I209" s="123" t="s">
        <v>893</v>
      </c>
      <c r="J209" s="109" t="str">
        <f t="shared" si="105"/>
        <v>Enter Category</v>
      </c>
      <c r="K209" s="110" t="str">
        <f t="shared" si="83"/>
        <v>Enter Category</v>
      </c>
      <c r="L209" s="109" t="str">
        <f t="shared" si="84"/>
        <v>Enter Category</v>
      </c>
      <c r="M209" s="56"/>
      <c r="N209" s="57">
        <v>0</v>
      </c>
      <c r="O209" s="57">
        <v>0</v>
      </c>
      <c r="P209" s="57">
        <v>0</v>
      </c>
      <c r="Q209" s="57">
        <v>0</v>
      </c>
      <c r="R209" s="57">
        <v>0</v>
      </c>
      <c r="S209" s="57">
        <v>0</v>
      </c>
      <c r="T209" s="57">
        <v>0</v>
      </c>
      <c r="U209" s="57">
        <f t="shared" si="85"/>
        <v>0</v>
      </c>
      <c r="V209" s="57">
        <f t="shared" si="86"/>
        <v>0</v>
      </c>
      <c r="W209" s="57">
        <f t="shared" si="87"/>
        <v>0</v>
      </c>
      <c r="X209" s="57">
        <f t="shared" si="88"/>
        <v>0</v>
      </c>
      <c r="Y209" s="57">
        <f t="shared" si="89"/>
        <v>0</v>
      </c>
      <c r="Z209" s="57">
        <f t="shared" si="90"/>
        <v>0</v>
      </c>
      <c r="AA209" s="57">
        <f t="shared" si="91"/>
        <v>0</v>
      </c>
      <c r="AB209" s="57">
        <f t="shared" si="92"/>
        <v>0</v>
      </c>
      <c r="AC209" s="57">
        <f t="shared" si="93"/>
        <v>0</v>
      </c>
      <c r="AD209" s="57">
        <f t="shared" si="94"/>
        <v>0</v>
      </c>
      <c r="AE209" s="57">
        <f t="shared" si="95"/>
        <v>0</v>
      </c>
      <c r="AF209" s="57">
        <f t="shared" si="96"/>
        <v>0</v>
      </c>
      <c r="AG209" s="57">
        <f t="shared" si="97"/>
        <v>0</v>
      </c>
      <c r="AH209" s="57">
        <f t="shared" si="98"/>
        <v>0</v>
      </c>
      <c r="AI209" s="57">
        <f t="shared" si="99"/>
        <v>0</v>
      </c>
      <c r="AJ209" s="57">
        <f t="shared" si="100"/>
        <v>0</v>
      </c>
      <c r="AK209" s="57">
        <f t="shared" si="101"/>
        <v>0</v>
      </c>
      <c r="AL209" s="57">
        <f t="shared" si="106"/>
        <v>0</v>
      </c>
      <c r="AM209" s="57">
        <f t="shared" si="107"/>
        <v>0</v>
      </c>
      <c r="AN209" s="57">
        <f t="shared" si="108"/>
        <v>0</v>
      </c>
      <c r="AO209" s="57">
        <f t="shared" si="109"/>
        <v>0</v>
      </c>
      <c r="AP209" s="57">
        <f t="shared" si="110"/>
        <v>0</v>
      </c>
      <c r="AQ209" s="57">
        <f t="shared" si="111"/>
        <v>0</v>
      </c>
      <c r="AR209" s="57">
        <f t="shared" si="112"/>
        <v>0</v>
      </c>
      <c r="AS209" s="57">
        <f t="shared" si="102"/>
        <v>0</v>
      </c>
      <c r="AT209" s="57">
        <f t="shared" si="113"/>
        <v>0</v>
      </c>
      <c r="AU209" s="58">
        <f t="shared" si="114"/>
        <v>0</v>
      </c>
    </row>
    <row r="210" spans="1:47" s="3" customFormat="1" ht="14">
      <c r="A210" s="118"/>
      <c r="B210" s="117">
        <v>0</v>
      </c>
      <c r="C210" s="8">
        <f t="shared" si="104"/>
        <v>0</v>
      </c>
      <c r="D210" s="9">
        <f t="shared" si="103"/>
        <v>0</v>
      </c>
      <c r="E210" s="65"/>
      <c r="F210" s="124"/>
      <c r="G210" s="125"/>
      <c r="H210" s="122">
        <v>0</v>
      </c>
      <c r="I210" s="123" t="s">
        <v>893</v>
      </c>
      <c r="J210" s="109" t="str">
        <f t="shared" si="105"/>
        <v>Enter Category</v>
      </c>
      <c r="K210" s="110" t="str">
        <f t="shared" si="83"/>
        <v>Enter Category</v>
      </c>
      <c r="L210" s="109" t="str">
        <f t="shared" si="84"/>
        <v>Enter Category</v>
      </c>
      <c r="M210" s="56"/>
      <c r="N210" s="57">
        <v>0</v>
      </c>
      <c r="O210" s="57">
        <v>0</v>
      </c>
      <c r="P210" s="57">
        <v>0</v>
      </c>
      <c r="Q210" s="57">
        <v>0</v>
      </c>
      <c r="R210" s="57">
        <v>0</v>
      </c>
      <c r="S210" s="57">
        <v>0</v>
      </c>
      <c r="T210" s="57">
        <v>0</v>
      </c>
      <c r="U210" s="57">
        <f t="shared" si="85"/>
        <v>0</v>
      </c>
      <c r="V210" s="57">
        <f t="shared" si="86"/>
        <v>0</v>
      </c>
      <c r="W210" s="57">
        <f t="shared" si="87"/>
        <v>0</v>
      </c>
      <c r="X210" s="57">
        <f t="shared" si="88"/>
        <v>0</v>
      </c>
      <c r="Y210" s="57">
        <f t="shared" si="89"/>
        <v>0</v>
      </c>
      <c r="Z210" s="57">
        <f t="shared" si="90"/>
        <v>0</v>
      </c>
      <c r="AA210" s="57">
        <f t="shared" si="91"/>
        <v>0</v>
      </c>
      <c r="AB210" s="57">
        <f t="shared" si="92"/>
        <v>0</v>
      </c>
      <c r="AC210" s="57">
        <f t="shared" si="93"/>
        <v>0</v>
      </c>
      <c r="AD210" s="57">
        <f t="shared" si="94"/>
        <v>0</v>
      </c>
      <c r="AE210" s="57">
        <f t="shared" si="95"/>
        <v>0</v>
      </c>
      <c r="AF210" s="57">
        <f t="shared" si="96"/>
        <v>0</v>
      </c>
      <c r="AG210" s="57">
        <f t="shared" si="97"/>
        <v>0</v>
      </c>
      <c r="AH210" s="57">
        <f t="shared" si="98"/>
        <v>0</v>
      </c>
      <c r="AI210" s="57">
        <f t="shared" si="99"/>
        <v>0</v>
      </c>
      <c r="AJ210" s="57">
        <f t="shared" si="100"/>
        <v>0</v>
      </c>
      <c r="AK210" s="57">
        <f t="shared" si="101"/>
        <v>0</v>
      </c>
      <c r="AL210" s="57">
        <f t="shared" si="106"/>
        <v>0</v>
      </c>
      <c r="AM210" s="57">
        <f t="shared" si="107"/>
        <v>0</v>
      </c>
      <c r="AN210" s="57">
        <f t="shared" si="108"/>
        <v>0</v>
      </c>
      <c r="AO210" s="57">
        <f t="shared" si="109"/>
        <v>0</v>
      </c>
      <c r="AP210" s="57">
        <f t="shared" si="110"/>
        <v>0</v>
      </c>
      <c r="AQ210" s="57">
        <f t="shared" si="111"/>
        <v>0</v>
      </c>
      <c r="AR210" s="57">
        <f t="shared" si="112"/>
        <v>0</v>
      </c>
      <c r="AS210" s="57">
        <f t="shared" si="102"/>
        <v>0</v>
      </c>
      <c r="AT210" s="57">
        <f t="shared" si="113"/>
        <v>0</v>
      </c>
      <c r="AU210" s="58">
        <f t="shared" si="114"/>
        <v>0</v>
      </c>
    </row>
    <row r="211" spans="1:47" s="3" customFormat="1" ht="14">
      <c r="A211" s="118"/>
      <c r="B211" s="117">
        <v>0</v>
      </c>
      <c r="C211" s="8">
        <f t="shared" si="104"/>
        <v>0</v>
      </c>
      <c r="D211" s="9">
        <f t="shared" si="103"/>
        <v>0</v>
      </c>
      <c r="E211" s="65"/>
      <c r="F211" s="124"/>
      <c r="G211" s="125"/>
      <c r="H211" s="122">
        <v>0</v>
      </c>
      <c r="I211" s="123" t="s">
        <v>893</v>
      </c>
      <c r="J211" s="109" t="str">
        <f t="shared" si="105"/>
        <v>Enter Category</v>
      </c>
      <c r="K211" s="110" t="str">
        <f t="shared" si="83"/>
        <v>Enter Category</v>
      </c>
      <c r="L211" s="109" t="str">
        <f t="shared" si="84"/>
        <v>Enter Category</v>
      </c>
      <c r="M211" s="56"/>
      <c r="N211" s="57">
        <v>0</v>
      </c>
      <c r="O211" s="57">
        <v>0</v>
      </c>
      <c r="P211" s="57">
        <v>0</v>
      </c>
      <c r="Q211" s="57">
        <v>0</v>
      </c>
      <c r="R211" s="57">
        <v>0</v>
      </c>
      <c r="S211" s="57">
        <v>0</v>
      </c>
      <c r="T211" s="57">
        <v>0</v>
      </c>
      <c r="U211" s="57">
        <f t="shared" si="85"/>
        <v>0</v>
      </c>
      <c r="V211" s="57">
        <f t="shared" si="86"/>
        <v>0</v>
      </c>
      <c r="W211" s="57">
        <f t="shared" si="87"/>
        <v>0</v>
      </c>
      <c r="X211" s="57">
        <f t="shared" si="88"/>
        <v>0</v>
      </c>
      <c r="Y211" s="57">
        <f t="shared" si="89"/>
        <v>0</v>
      </c>
      <c r="Z211" s="57">
        <f t="shared" si="90"/>
        <v>0</v>
      </c>
      <c r="AA211" s="57">
        <f t="shared" si="91"/>
        <v>0</v>
      </c>
      <c r="AB211" s="57">
        <f t="shared" si="92"/>
        <v>0</v>
      </c>
      <c r="AC211" s="57">
        <f t="shared" si="93"/>
        <v>0</v>
      </c>
      <c r="AD211" s="57">
        <f t="shared" si="94"/>
        <v>0</v>
      </c>
      <c r="AE211" s="57">
        <f t="shared" si="95"/>
        <v>0</v>
      </c>
      <c r="AF211" s="57">
        <f t="shared" si="96"/>
        <v>0</v>
      </c>
      <c r="AG211" s="57">
        <f t="shared" si="97"/>
        <v>0</v>
      </c>
      <c r="AH211" s="57">
        <f t="shared" si="98"/>
        <v>0</v>
      </c>
      <c r="AI211" s="57">
        <f t="shared" si="99"/>
        <v>0</v>
      </c>
      <c r="AJ211" s="57">
        <f t="shared" si="100"/>
        <v>0</v>
      </c>
      <c r="AK211" s="57">
        <f t="shared" si="101"/>
        <v>0</v>
      </c>
      <c r="AL211" s="57">
        <f t="shared" si="106"/>
        <v>0</v>
      </c>
      <c r="AM211" s="57">
        <f t="shared" si="107"/>
        <v>0</v>
      </c>
      <c r="AN211" s="57">
        <f t="shared" si="108"/>
        <v>0</v>
      </c>
      <c r="AO211" s="57">
        <f t="shared" si="109"/>
        <v>0</v>
      </c>
      <c r="AP211" s="57">
        <f t="shared" si="110"/>
        <v>0</v>
      </c>
      <c r="AQ211" s="57">
        <f t="shared" si="111"/>
        <v>0</v>
      </c>
      <c r="AR211" s="57">
        <f t="shared" si="112"/>
        <v>0</v>
      </c>
      <c r="AS211" s="57">
        <f t="shared" si="102"/>
        <v>0</v>
      </c>
      <c r="AT211" s="57">
        <f t="shared" si="113"/>
        <v>0</v>
      </c>
      <c r="AU211" s="58">
        <f t="shared" si="114"/>
        <v>0</v>
      </c>
    </row>
    <row r="212" spans="1:47" s="3" customFormat="1" ht="14">
      <c r="A212" s="118"/>
      <c r="B212" s="117">
        <v>0</v>
      </c>
      <c r="C212" s="8">
        <f t="shared" si="104"/>
        <v>0</v>
      </c>
      <c r="D212" s="9">
        <f t="shared" si="103"/>
        <v>0</v>
      </c>
      <c r="E212" s="65"/>
      <c r="F212" s="124"/>
      <c r="G212" s="125"/>
      <c r="H212" s="122">
        <v>0</v>
      </c>
      <c r="I212" s="123" t="s">
        <v>893</v>
      </c>
      <c r="J212" s="109" t="str">
        <f t="shared" si="105"/>
        <v>Enter Category</v>
      </c>
      <c r="K212" s="110" t="str">
        <f t="shared" si="83"/>
        <v>Enter Category</v>
      </c>
      <c r="L212" s="109" t="str">
        <f t="shared" si="84"/>
        <v>Enter Category</v>
      </c>
      <c r="M212" s="56"/>
      <c r="N212" s="57">
        <v>0</v>
      </c>
      <c r="O212" s="57">
        <v>0</v>
      </c>
      <c r="P212" s="57">
        <v>0</v>
      </c>
      <c r="Q212" s="57">
        <v>0</v>
      </c>
      <c r="R212" s="57">
        <v>0</v>
      </c>
      <c r="S212" s="57">
        <v>0</v>
      </c>
      <c r="T212" s="57">
        <v>0</v>
      </c>
      <c r="U212" s="57">
        <f t="shared" si="85"/>
        <v>0</v>
      </c>
      <c r="V212" s="57">
        <f t="shared" si="86"/>
        <v>0</v>
      </c>
      <c r="W212" s="57">
        <f t="shared" si="87"/>
        <v>0</v>
      </c>
      <c r="X212" s="57">
        <f t="shared" si="88"/>
        <v>0</v>
      </c>
      <c r="Y212" s="57">
        <f t="shared" si="89"/>
        <v>0</v>
      </c>
      <c r="Z212" s="57">
        <f t="shared" si="90"/>
        <v>0</v>
      </c>
      <c r="AA212" s="57">
        <f t="shared" si="91"/>
        <v>0</v>
      </c>
      <c r="AB212" s="57">
        <f t="shared" si="92"/>
        <v>0</v>
      </c>
      <c r="AC212" s="57">
        <f t="shared" si="93"/>
        <v>0</v>
      </c>
      <c r="AD212" s="57">
        <f t="shared" si="94"/>
        <v>0</v>
      </c>
      <c r="AE212" s="57">
        <f t="shared" si="95"/>
        <v>0</v>
      </c>
      <c r="AF212" s="57">
        <f t="shared" si="96"/>
        <v>0</v>
      </c>
      <c r="AG212" s="57">
        <f t="shared" si="97"/>
        <v>0</v>
      </c>
      <c r="AH212" s="57">
        <f t="shared" si="98"/>
        <v>0</v>
      </c>
      <c r="AI212" s="57">
        <f t="shared" si="99"/>
        <v>0</v>
      </c>
      <c r="AJ212" s="57">
        <f t="shared" si="100"/>
        <v>0</v>
      </c>
      <c r="AK212" s="57">
        <f t="shared" si="101"/>
        <v>0</v>
      </c>
      <c r="AL212" s="57">
        <f t="shared" si="106"/>
        <v>0</v>
      </c>
      <c r="AM212" s="57">
        <f t="shared" si="107"/>
        <v>0</v>
      </c>
      <c r="AN212" s="57">
        <f t="shared" si="108"/>
        <v>0</v>
      </c>
      <c r="AO212" s="57">
        <f t="shared" si="109"/>
        <v>0</v>
      </c>
      <c r="AP212" s="57">
        <f t="shared" si="110"/>
        <v>0</v>
      </c>
      <c r="AQ212" s="57">
        <f t="shared" si="111"/>
        <v>0</v>
      </c>
      <c r="AR212" s="57">
        <f t="shared" si="112"/>
        <v>0</v>
      </c>
      <c r="AS212" s="57">
        <f t="shared" si="102"/>
        <v>0</v>
      </c>
      <c r="AT212" s="57">
        <f t="shared" si="113"/>
        <v>0</v>
      </c>
      <c r="AU212" s="58">
        <f t="shared" si="114"/>
        <v>0</v>
      </c>
    </row>
    <row r="213" spans="1:47" s="3" customFormat="1" ht="14">
      <c r="A213" s="118"/>
      <c r="B213" s="117">
        <v>0</v>
      </c>
      <c r="C213" s="8">
        <f t="shared" si="104"/>
        <v>0</v>
      </c>
      <c r="D213" s="9">
        <f t="shared" si="103"/>
        <v>0</v>
      </c>
      <c r="E213" s="65"/>
      <c r="F213" s="124"/>
      <c r="G213" s="125"/>
      <c r="H213" s="122">
        <v>0</v>
      </c>
      <c r="I213" s="123" t="s">
        <v>893</v>
      </c>
      <c r="J213" s="109" t="str">
        <f t="shared" si="105"/>
        <v>Enter Category</v>
      </c>
      <c r="K213" s="110" t="str">
        <f t="shared" si="83"/>
        <v>Enter Category</v>
      </c>
      <c r="L213" s="109" t="str">
        <f t="shared" si="84"/>
        <v>Enter Category</v>
      </c>
      <c r="M213" s="56"/>
      <c r="N213" s="57">
        <v>0</v>
      </c>
      <c r="O213" s="57">
        <v>0</v>
      </c>
      <c r="P213" s="57">
        <v>0</v>
      </c>
      <c r="Q213" s="57">
        <v>0</v>
      </c>
      <c r="R213" s="57">
        <v>0</v>
      </c>
      <c r="S213" s="57">
        <v>0</v>
      </c>
      <c r="T213" s="57">
        <v>0</v>
      </c>
      <c r="U213" s="57">
        <f t="shared" si="85"/>
        <v>0</v>
      </c>
      <c r="V213" s="57">
        <f t="shared" si="86"/>
        <v>0</v>
      </c>
      <c r="W213" s="57">
        <f t="shared" si="87"/>
        <v>0</v>
      </c>
      <c r="X213" s="57">
        <f t="shared" si="88"/>
        <v>0</v>
      </c>
      <c r="Y213" s="57">
        <f t="shared" si="89"/>
        <v>0</v>
      </c>
      <c r="Z213" s="57">
        <f t="shared" si="90"/>
        <v>0</v>
      </c>
      <c r="AA213" s="57">
        <f t="shared" si="91"/>
        <v>0</v>
      </c>
      <c r="AB213" s="57">
        <f t="shared" si="92"/>
        <v>0</v>
      </c>
      <c r="AC213" s="57">
        <f t="shared" si="93"/>
        <v>0</v>
      </c>
      <c r="AD213" s="57">
        <f t="shared" si="94"/>
        <v>0</v>
      </c>
      <c r="AE213" s="57">
        <f t="shared" si="95"/>
        <v>0</v>
      </c>
      <c r="AF213" s="57">
        <f t="shared" si="96"/>
        <v>0</v>
      </c>
      <c r="AG213" s="57">
        <f t="shared" si="97"/>
        <v>0</v>
      </c>
      <c r="AH213" s="57">
        <f t="shared" si="98"/>
        <v>0</v>
      </c>
      <c r="AI213" s="57">
        <f t="shared" si="99"/>
        <v>0</v>
      </c>
      <c r="AJ213" s="57">
        <f t="shared" si="100"/>
        <v>0</v>
      </c>
      <c r="AK213" s="57">
        <f t="shared" si="101"/>
        <v>0</v>
      </c>
      <c r="AL213" s="57">
        <f t="shared" si="106"/>
        <v>0</v>
      </c>
      <c r="AM213" s="57">
        <f t="shared" si="107"/>
        <v>0</v>
      </c>
      <c r="AN213" s="57">
        <f t="shared" si="108"/>
        <v>0</v>
      </c>
      <c r="AO213" s="57">
        <f t="shared" si="109"/>
        <v>0</v>
      </c>
      <c r="AP213" s="57">
        <f t="shared" si="110"/>
        <v>0</v>
      </c>
      <c r="AQ213" s="57">
        <f t="shared" si="111"/>
        <v>0</v>
      </c>
      <c r="AR213" s="57">
        <f t="shared" si="112"/>
        <v>0</v>
      </c>
      <c r="AS213" s="57">
        <f t="shared" si="102"/>
        <v>0</v>
      </c>
      <c r="AT213" s="57">
        <f t="shared" si="113"/>
        <v>0</v>
      </c>
      <c r="AU213" s="58">
        <f t="shared" si="114"/>
        <v>0</v>
      </c>
    </row>
    <row r="214" spans="1:47" s="3" customFormat="1" ht="14">
      <c r="A214" s="118"/>
      <c r="B214" s="117">
        <v>0</v>
      </c>
      <c r="C214" s="8">
        <f t="shared" si="104"/>
        <v>0</v>
      </c>
      <c r="D214" s="9">
        <f t="shared" si="103"/>
        <v>0</v>
      </c>
      <c r="E214" s="65"/>
      <c r="F214" s="124"/>
      <c r="G214" s="125"/>
      <c r="H214" s="122">
        <v>0</v>
      </c>
      <c r="I214" s="123" t="s">
        <v>893</v>
      </c>
      <c r="J214" s="109" t="str">
        <f t="shared" si="105"/>
        <v>Enter Category</v>
      </c>
      <c r="K214" s="110" t="str">
        <f t="shared" si="83"/>
        <v>Enter Category</v>
      </c>
      <c r="L214" s="109" t="str">
        <f t="shared" si="84"/>
        <v>Enter Category</v>
      </c>
      <c r="M214" s="56"/>
      <c r="N214" s="57">
        <v>0</v>
      </c>
      <c r="O214" s="57">
        <v>0</v>
      </c>
      <c r="P214" s="57">
        <v>0</v>
      </c>
      <c r="Q214" s="57">
        <v>0</v>
      </c>
      <c r="R214" s="57">
        <v>0</v>
      </c>
      <c r="S214" s="57">
        <v>0</v>
      </c>
      <c r="T214" s="57">
        <v>0</v>
      </c>
      <c r="U214" s="57">
        <f t="shared" si="85"/>
        <v>0</v>
      </c>
      <c r="V214" s="57">
        <f t="shared" si="86"/>
        <v>0</v>
      </c>
      <c r="W214" s="57">
        <f t="shared" si="87"/>
        <v>0</v>
      </c>
      <c r="X214" s="57">
        <f t="shared" si="88"/>
        <v>0</v>
      </c>
      <c r="Y214" s="57">
        <f t="shared" si="89"/>
        <v>0</v>
      </c>
      <c r="Z214" s="57">
        <f t="shared" si="90"/>
        <v>0</v>
      </c>
      <c r="AA214" s="57">
        <f t="shared" si="91"/>
        <v>0</v>
      </c>
      <c r="AB214" s="57">
        <f t="shared" si="92"/>
        <v>0</v>
      </c>
      <c r="AC214" s="57">
        <f t="shared" si="93"/>
        <v>0</v>
      </c>
      <c r="AD214" s="57">
        <f t="shared" si="94"/>
        <v>0</v>
      </c>
      <c r="AE214" s="57">
        <f t="shared" si="95"/>
        <v>0</v>
      </c>
      <c r="AF214" s="57">
        <f t="shared" si="96"/>
        <v>0</v>
      </c>
      <c r="AG214" s="57">
        <f t="shared" si="97"/>
        <v>0</v>
      </c>
      <c r="AH214" s="57">
        <f t="shared" si="98"/>
        <v>0</v>
      </c>
      <c r="AI214" s="57">
        <f t="shared" si="99"/>
        <v>0</v>
      </c>
      <c r="AJ214" s="57">
        <f t="shared" si="100"/>
        <v>0</v>
      </c>
      <c r="AK214" s="57">
        <f t="shared" si="101"/>
        <v>0</v>
      </c>
      <c r="AL214" s="57">
        <f t="shared" si="106"/>
        <v>0</v>
      </c>
      <c r="AM214" s="57">
        <f t="shared" si="107"/>
        <v>0</v>
      </c>
      <c r="AN214" s="57">
        <f t="shared" si="108"/>
        <v>0</v>
      </c>
      <c r="AO214" s="57">
        <f t="shared" si="109"/>
        <v>0</v>
      </c>
      <c r="AP214" s="57">
        <f t="shared" si="110"/>
        <v>0</v>
      </c>
      <c r="AQ214" s="57">
        <f t="shared" si="111"/>
        <v>0</v>
      </c>
      <c r="AR214" s="57">
        <f t="shared" si="112"/>
        <v>0</v>
      </c>
      <c r="AS214" s="57">
        <f t="shared" si="102"/>
        <v>0</v>
      </c>
      <c r="AT214" s="57">
        <f t="shared" si="113"/>
        <v>0</v>
      </c>
      <c r="AU214" s="58">
        <f t="shared" si="114"/>
        <v>0</v>
      </c>
    </row>
    <row r="215" spans="1:47" s="3" customFormat="1" ht="14">
      <c r="A215" s="118"/>
      <c r="B215" s="117">
        <v>0</v>
      </c>
      <c r="C215" s="8">
        <f t="shared" si="104"/>
        <v>0</v>
      </c>
      <c r="D215" s="9">
        <f t="shared" si="103"/>
        <v>0</v>
      </c>
      <c r="E215" s="65"/>
      <c r="F215" s="124"/>
      <c r="G215" s="125"/>
      <c r="H215" s="122">
        <v>0</v>
      </c>
      <c r="I215" s="123" t="s">
        <v>893</v>
      </c>
      <c r="J215" s="109" t="str">
        <f t="shared" si="105"/>
        <v>Enter Category</v>
      </c>
      <c r="K215" s="110" t="str">
        <f t="shared" si="83"/>
        <v>Enter Category</v>
      </c>
      <c r="L215" s="109" t="str">
        <f t="shared" si="84"/>
        <v>Enter Category</v>
      </c>
      <c r="M215" s="56"/>
      <c r="N215" s="57">
        <v>0</v>
      </c>
      <c r="O215" s="57">
        <v>0</v>
      </c>
      <c r="P215" s="57">
        <v>0</v>
      </c>
      <c r="Q215" s="57">
        <v>0</v>
      </c>
      <c r="R215" s="57">
        <v>0</v>
      </c>
      <c r="S215" s="57">
        <v>0</v>
      </c>
      <c r="T215" s="57">
        <v>0</v>
      </c>
      <c r="U215" s="57">
        <f t="shared" si="85"/>
        <v>0</v>
      </c>
      <c r="V215" s="57">
        <f t="shared" si="86"/>
        <v>0</v>
      </c>
      <c r="W215" s="57">
        <f t="shared" si="87"/>
        <v>0</v>
      </c>
      <c r="X215" s="57">
        <f t="shared" si="88"/>
        <v>0</v>
      </c>
      <c r="Y215" s="57">
        <f t="shared" si="89"/>
        <v>0</v>
      </c>
      <c r="Z215" s="57">
        <f t="shared" si="90"/>
        <v>0</v>
      </c>
      <c r="AA215" s="57">
        <f t="shared" si="91"/>
        <v>0</v>
      </c>
      <c r="AB215" s="57">
        <f t="shared" si="92"/>
        <v>0</v>
      </c>
      <c r="AC215" s="57">
        <f t="shared" si="93"/>
        <v>0</v>
      </c>
      <c r="AD215" s="57">
        <f t="shared" si="94"/>
        <v>0</v>
      </c>
      <c r="AE215" s="57">
        <f t="shared" si="95"/>
        <v>0</v>
      </c>
      <c r="AF215" s="57">
        <f t="shared" si="96"/>
        <v>0</v>
      </c>
      <c r="AG215" s="57">
        <f t="shared" si="97"/>
        <v>0</v>
      </c>
      <c r="AH215" s="57">
        <f t="shared" si="98"/>
        <v>0</v>
      </c>
      <c r="AI215" s="57">
        <f t="shared" si="99"/>
        <v>0</v>
      </c>
      <c r="AJ215" s="57">
        <f t="shared" si="100"/>
        <v>0</v>
      </c>
      <c r="AK215" s="57">
        <f t="shared" si="101"/>
        <v>0</v>
      </c>
      <c r="AL215" s="57">
        <f t="shared" si="106"/>
        <v>0</v>
      </c>
      <c r="AM215" s="57">
        <f t="shared" si="107"/>
        <v>0</v>
      </c>
      <c r="AN215" s="57">
        <f t="shared" si="108"/>
        <v>0</v>
      </c>
      <c r="AO215" s="57">
        <f t="shared" si="109"/>
        <v>0</v>
      </c>
      <c r="AP215" s="57">
        <f t="shared" si="110"/>
        <v>0</v>
      </c>
      <c r="AQ215" s="57">
        <f t="shared" si="111"/>
        <v>0</v>
      </c>
      <c r="AR215" s="57">
        <f t="shared" si="112"/>
        <v>0</v>
      </c>
      <c r="AS215" s="57">
        <f t="shared" si="102"/>
        <v>0</v>
      </c>
      <c r="AT215" s="57">
        <f t="shared" si="113"/>
        <v>0</v>
      </c>
      <c r="AU215" s="58">
        <f t="shared" si="114"/>
        <v>0</v>
      </c>
    </row>
    <row r="216" spans="1:47" s="3" customFormat="1" ht="14">
      <c r="A216" s="118"/>
      <c r="B216" s="117">
        <v>0</v>
      </c>
      <c r="C216" s="8">
        <f t="shared" si="104"/>
        <v>0</v>
      </c>
      <c r="D216" s="9">
        <f t="shared" si="103"/>
        <v>0</v>
      </c>
      <c r="E216" s="65"/>
      <c r="F216" s="124"/>
      <c r="G216" s="125"/>
      <c r="H216" s="122">
        <v>0</v>
      </c>
      <c r="I216" s="123" t="s">
        <v>893</v>
      </c>
      <c r="J216" s="109" t="str">
        <f t="shared" si="105"/>
        <v>Enter Category</v>
      </c>
      <c r="K216" s="110" t="str">
        <f t="shared" si="83"/>
        <v>Enter Category</v>
      </c>
      <c r="L216" s="109" t="str">
        <f t="shared" si="84"/>
        <v>Enter Category</v>
      </c>
      <c r="M216" s="56"/>
      <c r="N216" s="57">
        <v>0</v>
      </c>
      <c r="O216" s="57">
        <v>0</v>
      </c>
      <c r="P216" s="57">
        <v>0</v>
      </c>
      <c r="Q216" s="57">
        <v>0</v>
      </c>
      <c r="R216" s="57">
        <v>0</v>
      </c>
      <c r="S216" s="57">
        <v>0</v>
      </c>
      <c r="T216" s="57">
        <v>0</v>
      </c>
      <c r="U216" s="57">
        <f t="shared" si="85"/>
        <v>0</v>
      </c>
      <c r="V216" s="57">
        <f t="shared" si="86"/>
        <v>0</v>
      </c>
      <c r="W216" s="57">
        <f t="shared" si="87"/>
        <v>0</v>
      </c>
      <c r="X216" s="57">
        <f t="shared" si="88"/>
        <v>0</v>
      </c>
      <c r="Y216" s="57">
        <f t="shared" si="89"/>
        <v>0</v>
      </c>
      <c r="Z216" s="57">
        <f t="shared" si="90"/>
        <v>0</v>
      </c>
      <c r="AA216" s="57">
        <f t="shared" si="91"/>
        <v>0</v>
      </c>
      <c r="AB216" s="57">
        <f t="shared" si="92"/>
        <v>0</v>
      </c>
      <c r="AC216" s="57">
        <f t="shared" si="93"/>
        <v>0</v>
      </c>
      <c r="AD216" s="57">
        <f t="shared" si="94"/>
        <v>0</v>
      </c>
      <c r="AE216" s="57">
        <f t="shared" si="95"/>
        <v>0</v>
      </c>
      <c r="AF216" s="57">
        <f t="shared" si="96"/>
        <v>0</v>
      </c>
      <c r="AG216" s="57">
        <f t="shared" si="97"/>
        <v>0</v>
      </c>
      <c r="AH216" s="57">
        <f t="shared" si="98"/>
        <v>0</v>
      </c>
      <c r="AI216" s="57">
        <f t="shared" si="99"/>
        <v>0</v>
      </c>
      <c r="AJ216" s="57">
        <f t="shared" si="100"/>
        <v>0</v>
      </c>
      <c r="AK216" s="57">
        <f t="shared" si="101"/>
        <v>0</v>
      </c>
      <c r="AL216" s="57">
        <f t="shared" si="106"/>
        <v>0</v>
      </c>
      <c r="AM216" s="57">
        <f t="shared" si="107"/>
        <v>0</v>
      </c>
      <c r="AN216" s="57">
        <f t="shared" si="108"/>
        <v>0</v>
      </c>
      <c r="AO216" s="57">
        <f t="shared" si="109"/>
        <v>0</v>
      </c>
      <c r="AP216" s="57">
        <f t="shared" si="110"/>
        <v>0</v>
      </c>
      <c r="AQ216" s="57">
        <f t="shared" si="111"/>
        <v>0</v>
      </c>
      <c r="AR216" s="57">
        <f t="shared" si="112"/>
        <v>0</v>
      </c>
      <c r="AS216" s="57">
        <f t="shared" si="102"/>
        <v>0</v>
      </c>
      <c r="AT216" s="57">
        <f t="shared" si="113"/>
        <v>0</v>
      </c>
      <c r="AU216" s="58">
        <f t="shared" si="114"/>
        <v>0</v>
      </c>
    </row>
    <row r="217" spans="1:47" s="3" customFormat="1" ht="14">
      <c r="A217" s="118"/>
      <c r="B217" s="117">
        <v>0</v>
      </c>
      <c r="C217" s="8">
        <f t="shared" si="104"/>
        <v>0</v>
      </c>
      <c r="D217" s="9">
        <f t="shared" si="103"/>
        <v>0</v>
      </c>
      <c r="E217" s="65"/>
      <c r="F217" s="124"/>
      <c r="G217" s="125"/>
      <c r="H217" s="122">
        <v>0</v>
      </c>
      <c r="I217" s="123" t="s">
        <v>893</v>
      </c>
      <c r="J217" s="109" t="str">
        <f t="shared" si="105"/>
        <v>Enter Category</v>
      </c>
      <c r="K217" s="110" t="str">
        <f t="shared" si="83"/>
        <v>Enter Category</v>
      </c>
      <c r="L217" s="109" t="str">
        <f t="shared" si="84"/>
        <v>Enter Category</v>
      </c>
      <c r="M217" s="56"/>
      <c r="N217" s="57">
        <v>0</v>
      </c>
      <c r="O217" s="57">
        <v>0</v>
      </c>
      <c r="P217" s="57">
        <v>0</v>
      </c>
      <c r="Q217" s="57">
        <v>0</v>
      </c>
      <c r="R217" s="57">
        <v>0</v>
      </c>
      <c r="S217" s="57">
        <v>0</v>
      </c>
      <c r="T217" s="57">
        <v>0</v>
      </c>
      <c r="U217" s="57">
        <f t="shared" si="85"/>
        <v>0</v>
      </c>
      <c r="V217" s="57">
        <f t="shared" si="86"/>
        <v>0</v>
      </c>
      <c r="W217" s="57">
        <f t="shared" si="87"/>
        <v>0</v>
      </c>
      <c r="X217" s="57">
        <f t="shared" si="88"/>
        <v>0</v>
      </c>
      <c r="Y217" s="57">
        <f t="shared" si="89"/>
        <v>0</v>
      </c>
      <c r="Z217" s="57">
        <f t="shared" si="90"/>
        <v>0</v>
      </c>
      <c r="AA217" s="57">
        <f t="shared" si="91"/>
        <v>0</v>
      </c>
      <c r="AB217" s="57">
        <f t="shared" si="92"/>
        <v>0</v>
      </c>
      <c r="AC217" s="57">
        <f t="shared" si="93"/>
        <v>0</v>
      </c>
      <c r="AD217" s="57">
        <f t="shared" si="94"/>
        <v>0</v>
      </c>
      <c r="AE217" s="57">
        <f t="shared" si="95"/>
        <v>0</v>
      </c>
      <c r="AF217" s="57">
        <f t="shared" si="96"/>
        <v>0</v>
      </c>
      <c r="AG217" s="57">
        <f t="shared" si="97"/>
        <v>0</v>
      </c>
      <c r="AH217" s="57">
        <f t="shared" si="98"/>
        <v>0</v>
      </c>
      <c r="AI217" s="57">
        <f t="shared" si="99"/>
        <v>0</v>
      </c>
      <c r="AJ217" s="57">
        <f t="shared" si="100"/>
        <v>0</v>
      </c>
      <c r="AK217" s="57">
        <f t="shared" si="101"/>
        <v>0</v>
      </c>
      <c r="AL217" s="57">
        <f t="shared" si="106"/>
        <v>0</v>
      </c>
      <c r="AM217" s="57">
        <f t="shared" si="107"/>
        <v>0</v>
      </c>
      <c r="AN217" s="57">
        <f t="shared" si="108"/>
        <v>0</v>
      </c>
      <c r="AO217" s="57">
        <f t="shared" si="109"/>
        <v>0</v>
      </c>
      <c r="AP217" s="57">
        <f t="shared" si="110"/>
        <v>0</v>
      </c>
      <c r="AQ217" s="57">
        <f t="shared" si="111"/>
        <v>0</v>
      </c>
      <c r="AR217" s="57">
        <f t="shared" si="112"/>
        <v>0</v>
      </c>
      <c r="AS217" s="57">
        <f t="shared" si="102"/>
        <v>0</v>
      </c>
      <c r="AT217" s="57">
        <f t="shared" si="113"/>
        <v>0</v>
      </c>
      <c r="AU217" s="58">
        <f t="shared" si="114"/>
        <v>0</v>
      </c>
    </row>
    <row r="218" spans="1:47" s="3" customFormat="1" ht="14">
      <c r="A218" s="118"/>
      <c r="B218" s="117">
        <v>0</v>
      </c>
      <c r="C218" s="8">
        <f t="shared" si="104"/>
        <v>0</v>
      </c>
      <c r="D218" s="9">
        <f t="shared" si="103"/>
        <v>0</v>
      </c>
      <c r="E218" s="65"/>
      <c r="F218" s="124"/>
      <c r="G218" s="125"/>
      <c r="H218" s="122">
        <v>0</v>
      </c>
      <c r="I218" s="123" t="s">
        <v>893</v>
      </c>
      <c r="J218" s="109" t="str">
        <f t="shared" si="105"/>
        <v>Enter Category</v>
      </c>
      <c r="K218" s="110" t="str">
        <f t="shared" si="83"/>
        <v>Enter Category</v>
      </c>
      <c r="L218" s="109" t="str">
        <f t="shared" si="84"/>
        <v>Enter Category</v>
      </c>
      <c r="M218" s="56"/>
      <c r="N218" s="57">
        <v>0</v>
      </c>
      <c r="O218" s="57">
        <v>0</v>
      </c>
      <c r="P218" s="57">
        <v>0</v>
      </c>
      <c r="Q218" s="57">
        <v>0</v>
      </c>
      <c r="R218" s="57">
        <v>0</v>
      </c>
      <c r="S218" s="57">
        <v>0</v>
      </c>
      <c r="T218" s="57">
        <v>0</v>
      </c>
      <c r="U218" s="57">
        <f t="shared" si="85"/>
        <v>0</v>
      </c>
      <c r="V218" s="57">
        <f t="shared" si="86"/>
        <v>0</v>
      </c>
      <c r="W218" s="57">
        <f t="shared" si="87"/>
        <v>0</v>
      </c>
      <c r="X218" s="57">
        <f t="shared" si="88"/>
        <v>0</v>
      </c>
      <c r="Y218" s="57">
        <f t="shared" si="89"/>
        <v>0</v>
      </c>
      <c r="Z218" s="57">
        <f t="shared" si="90"/>
        <v>0</v>
      </c>
      <c r="AA218" s="57">
        <f t="shared" si="91"/>
        <v>0</v>
      </c>
      <c r="AB218" s="57">
        <f t="shared" si="92"/>
        <v>0</v>
      </c>
      <c r="AC218" s="57">
        <f t="shared" si="93"/>
        <v>0</v>
      </c>
      <c r="AD218" s="57">
        <f t="shared" si="94"/>
        <v>0</v>
      </c>
      <c r="AE218" s="57">
        <f t="shared" si="95"/>
        <v>0</v>
      </c>
      <c r="AF218" s="57">
        <f t="shared" si="96"/>
        <v>0</v>
      </c>
      <c r="AG218" s="57">
        <f t="shared" si="97"/>
        <v>0</v>
      </c>
      <c r="AH218" s="57">
        <f t="shared" si="98"/>
        <v>0</v>
      </c>
      <c r="AI218" s="57">
        <f t="shared" si="99"/>
        <v>0</v>
      </c>
      <c r="AJ218" s="57">
        <f t="shared" si="100"/>
        <v>0</v>
      </c>
      <c r="AK218" s="57">
        <f t="shared" si="101"/>
        <v>0</v>
      </c>
      <c r="AL218" s="57">
        <f t="shared" si="106"/>
        <v>0</v>
      </c>
      <c r="AM218" s="57">
        <f t="shared" si="107"/>
        <v>0</v>
      </c>
      <c r="AN218" s="57">
        <f t="shared" si="108"/>
        <v>0</v>
      </c>
      <c r="AO218" s="57">
        <f t="shared" si="109"/>
        <v>0</v>
      </c>
      <c r="AP218" s="57">
        <f t="shared" si="110"/>
        <v>0</v>
      </c>
      <c r="AQ218" s="57">
        <f t="shared" si="111"/>
        <v>0</v>
      </c>
      <c r="AR218" s="57">
        <f t="shared" si="112"/>
        <v>0</v>
      </c>
      <c r="AS218" s="57">
        <f t="shared" si="102"/>
        <v>0</v>
      </c>
      <c r="AT218" s="57">
        <f t="shared" si="113"/>
        <v>0</v>
      </c>
      <c r="AU218" s="58">
        <f t="shared" si="114"/>
        <v>0</v>
      </c>
    </row>
    <row r="219" spans="1:47" s="3" customFormat="1" ht="14">
      <c r="A219" s="118"/>
      <c r="B219" s="117">
        <v>0</v>
      </c>
      <c r="C219" s="8">
        <f t="shared" si="104"/>
        <v>0</v>
      </c>
      <c r="D219" s="9">
        <f t="shared" si="103"/>
        <v>0</v>
      </c>
      <c r="E219" s="65"/>
      <c r="F219" s="124"/>
      <c r="G219" s="125"/>
      <c r="H219" s="122">
        <v>0</v>
      </c>
      <c r="I219" s="123" t="s">
        <v>893</v>
      </c>
      <c r="J219" s="109" t="str">
        <f t="shared" si="105"/>
        <v>Enter Category</v>
      </c>
      <c r="K219" s="110" t="str">
        <f t="shared" si="83"/>
        <v>Enter Category</v>
      </c>
      <c r="L219" s="109" t="str">
        <f t="shared" si="84"/>
        <v>Enter Category</v>
      </c>
      <c r="M219" s="56"/>
      <c r="N219" s="57">
        <v>0</v>
      </c>
      <c r="O219" s="57">
        <v>0</v>
      </c>
      <c r="P219" s="57">
        <v>0</v>
      </c>
      <c r="Q219" s="57">
        <v>0</v>
      </c>
      <c r="R219" s="57">
        <v>0</v>
      </c>
      <c r="S219" s="57">
        <v>0</v>
      </c>
      <c r="T219" s="57">
        <v>0</v>
      </c>
      <c r="U219" s="57">
        <f t="shared" si="85"/>
        <v>0</v>
      </c>
      <c r="V219" s="57">
        <f t="shared" si="86"/>
        <v>0</v>
      </c>
      <c r="W219" s="57">
        <f t="shared" si="87"/>
        <v>0</v>
      </c>
      <c r="X219" s="57">
        <f t="shared" si="88"/>
        <v>0</v>
      </c>
      <c r="Y219" s="57">
        <f t="shared" si="89"/>
        <v>0</v>
      </c>
      <c r="Z219" s="57">
        <f t="shared" si="90"/>
        <v>0</v>
      </c>
      <c r="AA219" s="57">
        <f t="shared" si="91"/>
        <v>0</v>
      </c>
      <c r="AB219" s="57">
        <f t="shared" si="92"/>
        <v>0</v>
      </c>
      <c r="AC219" s="57">
        <f t="shared" si="93"/>
        <v>0</v>
      </c>
      <c r="AD219" s="57">
        <f t="shared" si="94"/>
        <v>0</v>
      </c>
      <c r="AE219" s="57">
        <f t="shared" si="95"/>
        <v>0</v>
      </c>
      <c r="AF219" s="57">
        <f t="shared" si="96"/>
        <v>0</v>
      </c>
      <c r="AG219" s="57">
        <f t="shared" si="97"/>
        <v>0</v>
      </c>
      <c r="AH219" s="57">
        <f t="shared" si="98"/>
        <v>0</v>
      </c>
      <c r="AI219" s="57">
        <f t="shared" si="99"/>
        <v>0</v>
      </c>
      <c r="AJ219" s="57">
        <f t="shared" si="100"/>
        <v>0</v>
      </c>
      <c r="AK219" s="57">
        <f t="shared" si="101"/>
        <v>0</v>
      </c>
      <c r="AL219" s="57">
        <f t="shared" si="106"/>
        <v>0</v>
      </c>
      <c r="AM219" s="57">
        <f t="shared" si="107"/>
        <v>0</v>
      </c>
      <c r="AN219" s="57">
        <f t="shared" si="108"/>
        <v>0</v>
      </c>
      <c r="AO219" s="57">
        <f t="shared" si="109"/>
        <v>0</v>
      </c>
      <c r="AP219" s="57">
        <f t="shared" si="110"/>
        <v>0</v>
      </c>
      <c r="AQ219" s="57">
        <f t="shared" si="111"/>
        <v>0</v>
      </c>
      <c r="AR219" s="57">
        <f t="shared" si="112"/>
        <v>0</v>
      </c>
      <c r="AS219" s="57">
        <f t="shared" si="102"/>
        <v>0</v>
      </c>
      <c r="AT219" s="57">
        <f t="shared" si="113"/>
        <v>0</v>
      </c>
      <c r="AU219" s="58">
        <f t="shared" si="114"/>
        <v>0</v>
      </c>
    </row>
    <row r="220" spans="1:47" s="3" customFormat="1" ht="14">
      <c r="A220" s="118"/>
      <c r="B220" s="117">
        <v>0</v>
      </c>
      <c r="C220" s="8">
        <f t="shared" si="104"/>
        <v>0</v>
      </c>
      <c r="D220" s="9">
        <f t="shared" si="103"/>
        <v>0</v>
      </c>
      <c r="E220" s="65"/>
      <c r="F220" s="124"/>
      <c r="G220" s="125"/>
      <c r="H220" s="122">
        <v>0</v>
      </c>
      <c r="I220" s="123" t="s">
        <v>893</v>
      </c>
      <c r="J220" s="109" t="str">
        <f t="shared" si="105"/>
        <v>Enter Category</v>
      </c>
      <c r="K220" s="110" t="str">
        <f t="shared" si="83"/>
        <v>Enter Category</v>
      </c>
      <c r="L220" s="109" t="str">
        <f t="shared" si="84"/>
        <v>Enter Category</v>
      </c>
      <c r="M220" s="56"/>
      <c r="N220" s="57">
        <v>0</v>
      </c>
      <c r="O220" s="57">
        <v>0</v>
      </c>
      <c r="P220" s="57">
        <v>0</v>
      </c>
      <c r="Q220" s="57">
        <v>0</v>
      </c>
      <c r="R220" s="57">
        <v>0</v>
      </c>
      <c r="S220" s="57">
        <v>0</v>
      </c>
      <c r="T220" s="57">
        <v>0</v>
      </c>
      <c r="U220" s="57">
        <f t="shared" si="85"/>
        <v>0</v>
      </c>
      <c r="V220" s="57">
        <f t="shared" si="86"/>
        <v>0</v>
      </c>
      <c r="W220" s="57">
        <f t="shared" si="87"/>
        <v>0</v>
      </c>
      <c r="X220" s="57">
        <f t="shared" si="88"/>
        <v>0</v>
      </c>
      <c r="Y220" s="57">
        <f t="shared" si="89"/>
        <v>0</v>
      </c>
      <c r="Z220" s="57">
        <f t="shared" si="90"/>
        <v>0</v>
      </c>
      <c r="AA220" s="57">
        <f t="shared" si="91"/>
        <v>0</v>
      </c>
      <c r="AB220" s="57">
        <f t="shared" si="92"/>
        <v>0</v>
      </c>
      <c r="AC220" s="57">
        <f t="shared" si="93"/>
        <v>0</v>
      </c>
      <c r="AD220" s="57">
        <f t="shared" si="94"/>
        <v>0</v>
      </c>
      <c r="AE220" s="57">
        <f t="shared" si="95"/>
        <v>0</v>
      </c>
      <c r="AF220" s="57">
        <f t="shared" si="96"/>
        <v>0</v>
      </c>
      <c r="AG220" s="57">
        <f t="shared" si="97"/>
        <v>0</v>
      </c>
      <c r="AH220" s="57">
        <f t="shared" si="98"/>
        <v>0</v>
      </c>
      <c r="AI220" s="57">
        <f t="shared" si="99"/>
        <v>0</v>
      </c>
      <c r="AJ220" s="57">
        <f t="shared" si="100"/>
        <v>0</v>
      </c>
      <c r="AK220" s="57">
        <f t="shared" si="101"/>
        <v>0</v>
      </c>
      <c r="AL220" s="57">
        <f t="shared" si="106"/>
        <v>0</v>
      </c>
      <c r="AM220" s="57">
        <f t="shared" si="107"/>
        <v>0</v>
      </c>
      <c r="AN220" s="57">
        <f t="shared" si="108"/>
        <v>0</v>
      </c>
      <c r="AO220" s="57">
        <f t="shared" si="109"/>
        <v>0</v>
      </c>
      <c r="AP220" s="57">
        <f t="shared" si="110"/>
        <v>0</v>
      </c>
      <c r="AQ220" s="57">
        <f t="shared" si="111"/>
        <v>0</v>
      </c>
      <c r="AR220" s="57">
        <f t="shared" si="112"/>
        <v>0</v>
      </c>
      <c r="AS220" s="57">
        <f t="shared" si="102"/>
        <v>0</v>
      </c>
      <c r="AT220" s="57">
        <f t="shared" si="113"/>
        <v>0</v>
      </c>
      <c r="AU220" s="58">
        <f t="shared" si="114"/>
        <v>0</v>
      </c>
    </row>
    <row r="221" spans="1:47" s="3" customFormat="1" ht="14">
      <c r="A221" s="118"/>
      <c r="B221" s="117">
        <v>0</v>
      </c>
      <c r="C221" s="8">
        <f t="shared" si="104"/>
        <v>0</v>
      </c>
      <c r="D221" s="9">
        <f t="shared" si="103"/>
        <v>0</v>
      </c>
      <c r="E221" s="65"/>
      <c r="F221" s="124"/>
      <c r="G221" s="125"/>
      <c r="H221" s="122">
        <v>0</v>
      </c>
      <c r="I221" s="123" t="s">
        <v>893</v>
      </c>
      <c r="J221" s="109" t="str">
        <f t="shared" ref="J221:J223" si="115">IF(OR(I221="Motor Vehicle Expenses - Fuel",I221="Motor Vehicle Expenses - Insurance &amp; CTP",I221="Motor Vehicle Expenses - Servicing, Repairs &amp; Tyres",I221="Motor Vehicle Expenses - Cleaning",I221="Motor Vehicle Expenses - Rent, Hire &amp; Lease",I221="Motor Vehicle Expenses - Other",),H221*$N$3,IF(I221="Motor Vehicle Expenses - Registration",H221*$N$3,IF(I221="Mobile Phone - Mixed Use",H221*$N$4,IF(I221="Internet",H221*$N$5,IF(I221="Music Subscriptions",H221*$N$6,IF(I221="Choose Category...","Enter Category",H221))))))</f>
        <v>Enter Category</v>
      </c>
      <c r="K221" s="110" t="str">
        <f t="shared" si="83"/>
        <v>Enter Category</v>
      </c>
      <c r="L221" s="109" t="str">
        <f t="shared" si="84"/>
        <v>Enter Category</v>
      </c>
      <c r="M221" s="56"/>
      <c r="N221" s="57">
        <v>0</v>
      </c>
      <c r="O221" s="57">
        <v>0</v>
      </c>
      <c r="P221" s="57">
        <v>0</v>
      </c>
      <c r="Q221" s="57">
        <v>0</v>
      </c>
      <c r="R221" s="57">
        <v>0</v>
      </c>
      <c r="S221" s="57">
        <v>0</v>
      </c>
      <c r="T221" s="57">
        <v>0</v>
      </c>
      <c r="U221" s="57">
        <f t="shared" si="85"/>
        <v>0</v>
      </c>
      <c r="V221" s="57">
        <f t="shared" si="86"/>
        <v>0</v>
      </c>
      <c r="W221" s="57">
        <f t="shared" si="87"/>
        <v>0</v>
      </c>
      <c r="X221" s="57">
        <f t="shared" si="88"/>
        <v>0</v>
      </c>
      <c r="Y221" s="57">
        <f t="shared" si="89"/>
        <v>0</v>
      </c>
      <c r="Z221" s="57">
        <f t="shared" si="90"/>
        <v>0</v>
      </c>
      <c r="AA221" s="57">
        <f t="shared" si="91"/>
        <v>0</v>
      </c>
      <c r="AB221" s="57">
        <f t="shared" si="92"/>
        <v>0</v>
      </c>
      <c r="AC221" s="57">
        <f t="shared" si="93"/>
        <v>0</v>
      </c>
      <c r="AD221" s="57">
        <f t="shared" si="94"/>
        <v>0</v>
      </c>
      <c r="AE221" s="57">
        <f t="shared" si="95"/>
        <v>0</v>
      </c>
      <c r="AF221" s="57">
        <f t="shared" si="96"/>
        <v>0</v>
      </c>
      <c r="AG221" s="57">
        <f t="shared" si="97"/>
        <v>0</v>
      </c>
      <c r="AH221" s="57">
        <f t="shared" si="98"/>
        <v>0</v>
      </c>
      <c r="AI221" s="57">
        <f t="shared" si="99"/>
        <v>0</v>
      </c>
      <c r="AJ221" s="57">
        <f t="shared" si="100"/>
        <v>0</v>
      </c>
      <c r="AK221" s="57">
        <f t="shared" si="101"/>
        <v>0</v>
      </c>
      <c r="AL221" s="57">
        <f t="shared" si="106"/>
        <v>0</v>
      </c>
      <c r="AM221" s="57">
        <f t="shared" si="107"/>
        <v>0</v>
      </c>
      <c r="AN221" s="57">
        <f t="shared" si="108"/>
        <v>0</v>
      </c>
      <c r="AO221" s="57">
        <f t="shared" si="109"/>
        <v>0</v>
      </c>
      <c r="AP221" s="57">
        <f t="shared" si="110"/>
        <v>0</v>
      </c>
      <c r="AQ221" s="57">
        <f t="shared" si="111"/>
        <v>0</v>
      </c>
      <c r="AR221" s="57">
        <f t="shared" si="112"/>
        <v>0</v>
      </c>
      <c r="AS221" s="57">
        <f t="shared" si="102"/>
        <v>0</v>
      </c>
      <c r="AT221" s="57">
        <f t="shared" si="113"/>
        <v>0</v>
      </c>
      <c r="AU221" s="58">
        <f t="shared" si="114"/>
        <v>0</v>
      </c>
    </row>
    <row r="222" spans="1:47" s="3" customFormat="1" ht="14">
      <c r="A222" s="118"/>
      <c r="B222" s="117">
        <v>0</v>
      </c>
      <c r="C222" s="8">
        <f t="shared" si="104"/>
        <v>0</v>
      </c>
      <c r="D222" s="9">
        <f t="shared" si="103"/>
        <v>0</v>
      </c>
      <c r="E222" s="65"/>
      <c r="F222" s="124"/>
      <c r="G222" s="125"/>
      <c r="H222" s="122">
        <v>0</v>
      </c>
      <c r="I222" s="123" t="s">
        <v>893</v>
      </c>
      <c r="J222" s="109" t="str">
        <f t="shared" si="115"/>
        <v>Enter Category</v>
      </c>
      <c r="K222" s="110" t="str">
        <f t="shared" ref="K222:K223" si="116">IF(OR(I222="Motor Vehicle Expenses - Registration",I222="Licences, Permits, Vehicle Checks, Medicals etc (non-GST)",I222="Bank Fees",I222="Rider Amenities - Water (non-GST)",I222="Other Expenses (non-GST)",),0,IF(I222="Choose Category...","Enter Category",J222/11))</f>
        <v>Enter Category</v>
      </c>
      <c r="L222" s="109" t="str">
        <f t="shared" ref="L222:L223" si="117">IF(I222="Choose Category...","Enter Category",ROUND(J222-K222,2))</f>
        <v>Enter Category</v>
      </c>
      <c r="M222" s="56"/>
      <c r="N222" s="57">
        <v>0</v>
      </c>
      <c r="O222" s="57">
        <v>0</v>
      </c>
      <c r="P222" s="57">
        <v>0</v>
      </c>
      <c r="Q222" s="57">
        <v>0</v>
      </c>
      <c r="R222" s="57">
        <v>0</v>
      </c>
      <c r="S222" s="57">
        <v>0</v>
      </c>
      <c r="T222" s="57">
        <v>0</v>
      </c>
      <c r="U222" s="57">
        <f t="shared" ref="U222:U223" si="118">IF(I222="Motor Vehicle Expenses - Fuel",L222,0)</f>
        <v>0</v>
      </c>
      <c r="V222" s="57">
        <f t="shared" ref="V222:V223" si="119">IF(I222="Motor Vehicle Expenses - Registration",L222,0)</f>
        <v>0</v>
      </c>
      <c r="W222" s="57">
        <f t="shared" ref="W222:W223" si="120">IF(I222="Motor Vehicle Expenses - Insurance &amp; CTP",L222,0)</f>
        <v>0</v>
      </c>
      <c r="X222" s="57">
        <f t="shared" ref="X222:X223" si="121">IF(I222="Motor Vehicle Expenses - Servicing, Repairs &amp; Tyres",L222,0)</f>
        <v>0</v>
      </c>
      <c r="Y222" s="57">
        <f t="shared" ref="Y222:Y223" si="122">IF(I222="Motor Vehicle Expenses - Rent, Hire &amp; Lease",L222,0)</f>
        <v>0</v>
      </c>
      <c r="Z222" s="57">
        <f t="shared" ref="Z222:Z223" si="123">IF(I222="Motor Vehicle Expenses - Cleaning",L222,0)</f>
        <v>0</v>
      </c>
      <c r="AA222" s="57">
        <f t="shared" ref="AA222:AA223" si="124">IF(I222="Motor Vehicle Expenses - Other",L222,0)</f>
        <v>0</v>
      </c>
      <c r="AB222" s="57">
        <f t="shared" ref="AB222:AB223" si="125">IF(I222="Accountancy",L222,0)</f>
        <v>0</v>
      </c>
      <c r="AC222" s="57">
        <f t="shared" ref="AC222:AC223" si="126">IF(I222="Bank Fees",L222,0)</f>
        <v>0</v>
      </c>
      <c r="AD222" s="57">
        <f t="shared" ref="AD222:AD223" si="127">IF(I222="Computer Expenses",L222,0)</f>
        <v>0</v>
      </c>
      <c r="AE222" s="57">
        <f t="shared" ref="AE222:AE223" si="128">IF(I222="Courses &amp; Training",L222,0)</f>
        <v>0</v>
      </c>
      <c r="AF222" s="57">
        <f t="shared" ref="AF222:AF223" si="129">IF(I222="Equipment (dashcams, tools etc)",L222,0)</f>
        <v>0</v>
      </c>
      <c r="AG222" s="57">
        <f t="shared" ref="AG222:AG223" si="130">IF(I222="Internet",L222,0)</f>
        <v>0</v>
      </c>
      <c r="AH222" s="57">
        <f t="shared" ref="AH222:AH223" si="131">IF(I222="Licences, Permits, Vehicle Checks, Medicals etc (GST)",L222,0)</f>
        <v>0</v>
      </c>
      <c r="AI222" s="57">
        <f t="shared" ref="AI222:AI223" si="132">IF(I222="Licences, Permits, Vehicle Checks, Medicals etc (non-GST)",L222,0)</f>
        <v>0</v>
      </c>
      <c r="AJ222" s="57">
        <f t="shared" ref="AJ222:AJ223" si="133">IF(I222="Mobile Phone - Mixed Use",L222,0)</f>
        <v>0</v>
      </c>
      <c r="AK222" s="57">
        <f t="shared" ref="AK222:AK223" si="134">IF(I222="Mobile Phone - 100% for Business",L222,0)</f>
        <v>0</v>
      </c>
      <c r="AL222" s="57">
        <f t="shared" si="106"/>
        <v>0</v>
      </c>
      <c r="AM222" s="57">
        <f t="shared" si="107"/>
        <v>0</v>
      </c>
      <c r="AN222" s="57">
        <f t="shared" si="108"/>
        <v>0</v>
      </c>
      <c r="AO222" s="57">
        <f t="shared" si="109"/>
        <v>0</v>
      </c>
      <c r="AP222" s="57">
        <f t="shared" si="110"/>
        <v>0</v>
      </c>
      <c r="AQ222" s="57">
        <f t="shared" si="111"/>
        <v>0</v>
      </c>
      <c r="AR222" s="57">
        <f t="shared" si="112"/>
        <v>0</v>
      </c>
      <c r="AS222" s="57">
        <f t="shared" ref="AS222:AS223" si="135">IF(I222="Tolls (See Instructions tab for how to enter)",L222,0)</f>
        <v>0</v>
      </c>
      <c r="AT222" s="57">
        <f t="shared" si="113"/>
        <v>0</v>
      </c>
      <c r="AU222" s="58">
        <f t="shared" si="114"/>
        <v>0</v>
      </c>
    </row>
    <row r="223" spans="1:47" s="3" customFormat="1" ht="14">
      <c r="A223" s="118"/>
      <c r="B223" s="117">
        <v>0</v>
      </c>
      <c r="C223" s="8">
        <f t="shared" si="104"/>
        <v>0</v>
      </c>
      <c r="D223" s="9">
        <f t="shared" si="103"/>
        <v>0</v>
      </c>
      <c r="E223" s="65"/>
      <c r="F223" s="124"/>
      <c r="G223" s="125"/>
      <c r="H223" s="122">
        <v>0</v>
      </c>
      <c r="I223" s="123" t="s">
        <v>893</v>
      </c>
      <c r="J223" s="109" t="str">
        <f t="shared" si="115"/>
        <v>Enter Category</v>
      </c>
      <c r="K223" s="110" t="str">
        <f t="shared" si="116"/>
        <v>Enter Category</v>
      </c>
      <c r="L223" s="109" t="str">
        <f t="shared" si="117"/>
        <v>Enter Category</v>
      </c>
      <c r="M223" s="56"/>
      <c r="N223" s="57">
        <v>0</v>
      </c>
      <c r="O223" s="57">
        <v>0</v>
      </c>
      <c r="P223" s="57">
        <v>0</v>
      </c>
      <c r="Q223" s="57">
        <v>0</v>
      </c>
      <c r="R223" s="57">
        <v>0</v>
      </c>
      <c r="S223" s="57">
        <v>0</v>
      </c>
      <c r="T223" s="57">
        <v>0</v>
      </c>
      <c r="U223" s="57">
        <f t="shared" si="118"/>
        <v>0</v>
      </c>
      <c r="V223" s="57">
        <f t="shared" si="119"/>
        <v>0</v>
      </c>
      <c r="W223" s="57">
        <f t="shared" si="120"/>
        <v>0</v>
      </c>
      <c r="X223" s="57">
        <f t="shared" si="121"/>
        <v>0</v>
      </c>
      <c r="Y223" s="57">
        <f t="shared" si="122"/>
        <v>0</v>
      </c>
      <c r="Z223" s="57">
        <f t="shared" si="123"/>
        <v>0</v>
      </c>
      <c r="AA223" s="57">
        <f t="shared" si="124"/>
        <v>0</v>
      </c>
      <c r="AB223" s="57">
        <f t="shared" si="125"/>
        <v>0</v>
      </c>
      <c r="AC223" s="57">
        <f t="shared" si="126"/>
        <v>0</v>
      </c>
      <c r="AD223" s="57">
        <f t="shared" si="127"/>
        <v>0</v>
      </c>
      <c r="AE223" s="57">
        <f t="shared" si="128"/>
        <v>0</v>
      </c>
      <c r="AF223" s="57">
        <f t="shared" si="129"/>
        <v>0</v>
      </c>
      <c r="AG223" s="57">
        <f t="shared" si="130"/>
        <v>0</v>
      </c>
      <c r="AH223" s="57">
        <f t="shared" si="131"/>
        <v>0</v>
      </c>
      <c r="AI223" s="57">
        <f t="shared" si="132"/>
        <v>0</v>
      </c>
      <c r="AJ223" s="57">
        <f t="shared" si="133"/>
        <v>0</v>
      </c>
      <c r="AK223" s="57">
        <f t="shared" si="134"/>
        <v>0</v>
      </c>
      <c r="AL223" s="57">
        <f t="shared" si="106"/>
        <v>0</v>
      </c>
      <c r="AM223" s="57">
        <f t="shared" si="107"/>
        <v>0</v>
      </c>
      <c r="AN223" s="57">
        <f t="shared" si="108"/>
        <v>0</v>
      </c>
      <c r="AO223" s="57">
        <f t="shared" si="109"/>
        <v>0</v>
      </c>
      <c r="AP223" s="57">
        <f t="shared" si="110"/>
        <v>0</v>
      </c>
      <c r="AQ223" s="57">
        <f t="shared" si="111"/>
        <v>0</v>
      </c>
      <c r="AR223" s="57">
        <f t="shared" si="112"/>
        <v>0</v>
      </c>
      <c r="AS223" s="57">
        <f t="shared" si="135"/>
        <v>0</v>
      </c>
      <c r="AT223" s="57">
        <f t="shared" si="113"/>
        <v>0</v>
      </c>
      <c r="AU223" s="58">
        <f t="shared" si="114"/>
        <v>0</v>
      </c>
    </row>
    <row r="224" spans="1:47" s="3" customFormat="1" ht="5" customHeight="1">
      <c r="A224" s="10"/>
      <c r="B224" s="8"/>
      <c r="C224" s="8"/>
      <c r="D224" s="9"/>
      <c r="E224" s="65"/>
      <c r="F224" s="59"/>
      <c r="G224" s="60"/>
      <c r="H224" s="33"/>
      <c r="I224" s="85"/>
      <c r="J224" s="31"/>
      <c r="K224" s="33"/>
      <c r="L224" s="31"/>
      <c r="M224" s="60"/>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61"/>
    </row>
    <row r="225" spans="1:47" s="3" customFormat="1" ht="15" thickBot="1">
      <c r="A225" s="10"/>
      <c r="B225" s="11" t="s">
        <v>49</v>
      </c>
      <c r="C225" s="11" t="s">
        <v>48</v>
      </c>
      <c r="D225" s="12" t="s">
        <v>50</v>
      </c>
      <c r="E225" s="65"/>
      <c r="F225" s="13" t="s">
        <v>55</v>
      </c>
      <c r="G225" s="14"/>
      <c r="H225" s="15"/>
      <c r="I225" s="86"/>
      <c r="J225" s="16"/>
      <c r="K225" s="174" t="s">
        <v>894</v>
      </c>
      <c r="L225" s="16">
        <f>SUM(N225:AU225)</f>
        <v>0</v>
      </c>
      <c r="M225" s="14"/>
      <c r="N225" s="175">
        <f t="shared" ref="N225:T225" si="136">N227*1.1</f>
        <v>0</v>
      </c>
      <c r="O225" s="175">
        <f t="shared" si="136"/>
        <v>0</v>
      </c>
      <c r="P225" s="175">
        <f t="shared" si="136"/>
        <v>0</v>
      </c>
      <c r="Q225" s="175">
        <f t="shared" si="136"/>
        <v>0</v>
      </c>
      <c r="R225" s="175">
        <f t="shared" si="136"/>
        <v>0</v>
      </c>
      <c r="S225" s="175">
        <f t="shared" si="136"/>
        <v>0</v>
      </c>
      <c r="T225" s="175">
        <f t="shared" si="136"/>
        <v>0</v>
      </c>
      <c r="U225" s="175">
        <f t="shared" ref="U225:AA225" si="137">IF($N$3=0,0,ROUND(U227*1.1/$N$3,2))</f>
        <v>0</v>
      </c>
      <c r="V225" s="175">
        <f>IF($N$3=0,0,ROUND(V227/$N$3,2))</f>
        <v>0</v>
      </c>
      <c r="W225" s="175">
        <f t="shared" si="137"/>
        <v>0</v>
      </c>
      <c r="X225" s="175">
        <f t="shared" si="137"/>
        <v>0</v>
      </c>
      <c r="Y225" s="175">
        <f t="shared" si="137"/>
        <v>0</v>
      </c>
      <c r="Z225" s="175">
        <f t="shared" si="137"/>
        <v>0</v>
      </c>
      <c r="AA225" s="175">
        <f t="shared" si="137"/>
        <v>0</v>
      </c>
      <c r="AB225" s="175">
        <f>AB227*1.1</f>
        <v>0</v>
      </c>
      <c r="AC225" s="175">
        <f>AC227</f>
        <v>0</v>
      </c>
      <c r="AD225" s="175">
        <f t="shared" ref="AD225:AT225" si="138">AD227*1.1</f>
        <v>0</v>
      </c>
      <c r="AE225" s="175">
        <f t="shared" si="138"/>
        <v>0</v>
      </c>
      <c r="AF225" s="175">
        <f t="shared" si="138"/>
        <v>0</v>
      </c>
      <c r="AG225" s="175">
        <f>IF($N$5=0,0,ROUND(AG227*1.1/$N$5,2))</f>
        <v>0</v>
      </c>
      <c r="AH225" s="175">
        <f t="shared" si="138"/>
        <v>0</v>
      </c>
      <c r="AI225" s="175">
        <f>AI227</f>
        <v>0</v>
      </c>
      <c r="AJ225" s="175">
        <f>IF($N$4=0,0,ROUND(AJ227*1.1/$N$4,2))</f>
        <v>0</v>
      </c>
      <c r="AK225" s="175">
        <f t="shared" si="138"/>
        <v>0</v>
      </c>
      <c r="AL225" s="175">
        <f>IF($N$6=0,0,ROUND(AL227*1.1/$N$6,2))</f>
        <v>0</v>
      </c>
      <c r="AM225" s="175">
        <f t="shared" si="138"/>
        <v>0</v>
      </c>
      <c r="AN225" s="175">
        <f>AN227</f>
        <v>0</v>
      </c>
      <c r="AO225" s="175">
        <f t="shared" si="138"/>
        <v>0</v>
      </c>
      <c r="AP225" s="175">
        <f t="shared" si="138"/>
        <v>0</v>
      </c>
      <c r="AQ225" s="175">
        <f t="shared" si="138"/>
        <v>0</v>
      </c>
      <c r="AR225" s="175">
        <f t="shared" si="138"/>
        <v>0</v>
      </c>
      <c r="AS225" s="175">
        <f t="shared" si="138"/>
        <v>0</v>
      </c>
      <c r="AT225" s="175">
        <f t="shared" si="138"/>
        <v>0</v>
      </c>
      <c r="AU225" s="176">
        <f>AU227</f>
        <v>0</v>
      </c>
    </row>
    <row r="226" spans="1:47" s="3" customFormat="1" ht="5" customHeight="1">
      <c r="A226" s="18"/>
      <c r="B226" s="19"/>
      <c r="C226" s="19"/>
      <c r="D226" s="20"/>
      <c r="E226" s="65"/>
      <c r="F226" s="18"/>
      <c r="G226" s="21"/>
      <c r="H226" s="22"/>
      <c r="I226" s="87"/>
      <c r="J226" s="23"/>
      <c r="K226" s="177"/>
      <c r="L226" s="23"/>
      <c r="M226" s="19"/>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4"/>
    </row>
    <row r="227" spans="1:47" s="3" customFormat="1" ht="15" thickBot="1">
      <c r="A227" s="13" t="s">
        <v>19</v>
      </c>
      <c r="B227" s="15">
        <f>SUM(B14:B224)</f>
        <v>0</v>
      </c>
      <c r="C227" s="15">
        <f>SUM(C14:C224)</f>
        <v>0</v>
      </c>
      <c r="D227" s="17">
        <f>SUM(D14:D224)</f>
        <v>0</v>
      </c>
      <c r="E227" s="65"/>
      <c r="F227" s="13" t="s">
        <v>51</v>
      </c>
      <c r="G227" s="14"/>
      <c r="H227" s="25"/>
      <c r="I227" s="86"/>
      <c r="J227" s="15"/>
      <c r="K227" s="174" t="s">
        <v>894</v>
      </c>
      <c r="L227" s="15">
        <f>SUM(N227:AU227)</f>
        <v>0</v>
      </c>
      <c r="M227" s="14"/>
      <c r="N227" s="175">
        <f t="shared" ref="N227:S227" si="139">SUM(N14:N224)</f>
        <v>0</v>
      </c>
      <c r="O227" s="175">
        <f t="shared" si="139"/>
        <v>0</v>
      </c>
      <c r="P227" s="175">
        <f t="shared" si="139"/>
        <v>0</v>
      </c>
      <c r="Q227" s="175">
        <f t="shared" si="139"/>
        <v>0</v>
      </c>
      <c r="R227" s="175">
        <f t="shared" si="139"/>
        <v>0</v>
      </c>
      <c r="S227" s="175">
        <f t="shared" si="139"/>
        <v>0</v>
      </c>
      <c r="T227" s="175">
        <f t="shared" ref="T227:AT227" si="140">SUM(T14:T224)</f>
        <v>0</v>
      </c>
      <c r="U227" s="175">
        <f t="shared" si="140"/>
        <v>0</v>
      </c>
      <c r="V227" s="175">
        <f t="shared" si="140"/>
        <v>0</v>
      </c>
      <c r="W227" s="175">
        <f t="shared" si="140"/>
        <v>0</v>
      </c>
      <c r="X227" s="175">
        <f t="shared" si="140"/>
        <v>0</v>
      </c>
      <c r="Y227" s="175">
        <f t="shared" si="140"/>
        <v>0</v>
      </c>
      <c r="Z227" s="175">
        <f t="shared" si="140"/>
        <v>0</v>
      </c>
      <c r="AA227" s="175">
        <f t="shared" si="140"/>
        <v>0</v>
      </c>
      <c r="AB227" s="175">
        <f t="shared" si="140"/>
        <v>0</v>
      </c>
      <c r="AC227" s="175">
        <f t="shared" si="140"/>
        <v>0</v>
      </c>
      <c r="AD227" s="175">
        <f t="shared" si="140"/>
        <v>0</v>
      </c>
      <c r="AE227" s="175">
        <f t="shared" si="140"/>
        <v>0</v>
      </c>
      <c r="AF227" s="175">
        <f t="shared" si="140"/>
        <v>0</v>
      </c>
      <c r="AG227" s="175">
        <f t="shared" si="140"/>
        <v>0</v>
      </c>
      <c r="AH227" s="175">
        <f t="shared" si="140"/>
        <v>0</v>
      </c>
      <c r="AI227" s="175">
        <f t="shared" si="140"/>
        <v>0</v>
      </c>
      <c r="AJ227" s="175">
        <f t="shared" si="140"/>
        <v>0</v>
      </c>
      <c r="AK227" s="175">
        <f t="shared" si="140"/>
        <v>0</v>
      </c>
      <c r="AL227" s="175">
        <f t="shared" si="140"/>
        <v>0</v>
      </c>
      <c r="AM227" s="175">
        <f t="shared" si="140"/>
        <v>0</v>
      </c>
      <c r="AN227" s="175">
        <f t="shared" si="140"/>
        <v>0</v>
      </c>
      <c r="AO227" s="175">
        <f t="shared" si="140"/>
        <v>0</v>
      </c>
      <c r="AP227" s="175">
        <f t="shared" si="140"/>
        <v>0</v>
      </c>
      <c r="AQ227" s="175">
        <f t="shared" si="140"/>
        <v>0</v>
      </c>
      <c r="AR227" s="175">
        <f t="shared" si="140"/>
        <v>0</v>
      </c>
      <c r="AS227" s="175">
        <f t="shared" si="140"/>
        <v>0</v>
      </c>
      <c r="AT227" s="175">
        <f t="shared" si="140"/>
        <v>0</v>
      </c>
      <c r="AU227" s="176">
        <f>SUM(AU14:AU224)</f>
        <v>0</v>
      </c>
    </row>
    <row r="228" spans="1:47" s="3" customFormat="1" ht="14">
      <c r="E228" s="62"/>
      <c r="H228" s="27"/>
      <c r="I228" s="88"/>
      <c r="J228" s="27"/>
      <c r="K228" s="27"/>
      <c r="L228" s="27"/>
    </row>
    <row r="229" spans="1:47" s="3" customFormat="1" ht="14">
      <c r="E229" s="62"/>
      <c r="H229" s="27"/>
      <c r="I229" s="88"/>
      <c r="J229" s="27"/>
      <c r="K229" s="27"/>
      <c r="L229" s="27"/>
    </row>
    <row r="230" spans="1:47" s="3" customFormat="1" ht="15" thickBot="1">
      <c r="A230" s="3" t="s">
        <v>9</v>
      </c>
      <c r="D230" s="28">
        <f>D227</f>
        <v>0</v>
      </c>
      <c r="E230" s="62"/>
      <c r="G230" s="116" t="s">
        <v>777</v>
      </c>
      <c r="H230" s="27"/>
      <c r="I230" s="88"/>
      <c r="J230" s="29">
        <f>SUM(J14:J91,J96:J223)</f>
        <v>0</v>
      </c>
      <c r="K230" s="29">
        <f>SUM(K14:K91,K96:K223)</f>
        <v>0</v>
      </c>
      <c r="L230" s="29">
        <f>SUM(L14:L91,L96:L223)</f>
        <v>0</v>
      </c>
    </row>
    <row r="231" spans="1:47" s="3" customFormat="1" ht="14">
      <c r="E231" s="62"/>
      <c r="G231" s="116" t="s">
        <v>778</v>
      </c>
      <c r="H231" s="27"/>
      <c r="I231" s="88"/>
      <c r="J231" s="27"/>
      <c r="K231" s="27"/>
      <c r="L231" s="27"/>
    </row>
    <row r="232" spans="1:47" s="3" customFormat="1" ht="14">
      <c r="A232" s="3" t="s">
        <v>27</v>
      </c>
      <c r="D232" s="28">
        <f>L227</f>
        <v>0</v>
      </c>
      <c r="E232" s="62"/>
      <c r="F232" s="116"/>
      <c r="H232" s="27"/>
      <c r="I232" s="88"/>
      <c r="J232" s="27"/>
      <c r="K232" s="27"/>
    </row>
    <row r="233" spans="1:47" s="3" customFormat="1" ht="14">
      <c r="E233" s="62"/>
      <c r="H233" s="27"/>
      <c r="I233" s="88"/>
      <c r="J233" s="27"/>
      <c r="K233" s="27"/>
      <c r="L233" s="27"/>
    </row>
    <row r="234" spans="1:47" s="3" customFormat="1" ht="15" thickBot="1">
      <c r="A234" s="3" t="s">
        <v>28</v>
      </c>
      <c r="D234" s="30">
        <f>D230-D232</f>
        <v>0</v>
      </c>
      <c r="E234" s="62"/>
      <c r="H234" s="27"/>
      <c r="I234" s="88"/>
      <c r="J234" s="27"/>
      <c r="K234" s="27"/>
      <c r="L234" s="27"/>
    </row>
    <row r="235" spans="1:47" s="3" customFormat="1" ht="14">
      <c r="E235" s="62"/>
      <c r="H235" s="27"/>
      <c r="I235" s="88"/>
      <c r="J235" s="27"/>
      <c r="K235" s="27"/>
      <c r="L235" s="27"/>
    </row>
    <row r="236" spans="1:47" s="3" customFormat="1" ht="14">
      <c r="E236" s="62"/>
      <c r="H236" s="27"/>
      <c r="I236" s="88"/>
      <c r="J236" s="27"/>
      <c r="K236" s="27"/>
      <c r="L236" s="27"/>
    </row>
    <row r="237" spans="1:47" s="3" customFormat="1" ht="14">
      <c r="E237" s="62"/>
      <c r="H237" s="27"/>
      <c r="I237" s="88"/>
      <c r="J237" s="27"/>
      <c r="K237" s="27"/>
      <c r="L237" s="27"/>
    </row>
    <row r="238" spans="1:47" s="3" customFormat="1" ht="14">
      <c r="E238" s="62"/>
      <c r="H238" s="27"/>
      <c r="I238" s="88"/>
      <c r="J238" s="27"/>
      <c r="K238" s="27"/>
      <c r="L238" s="27"/>
    </row>
    <row r="239" spans="1:47" s="3" customFormat="1" ht="14">
      <c r="E239" s="62"/>
      <c r="H239" s="27"/>
      <c r="I239" s="88"/>
      <c r="J239" s="27"/>
      <c r="K239" s="27"/>
      <c r="L239" s="27"/>
    </row>
    <row r="240" spans="1:47" s="3" customFormat="1" ht="14">
      <c r="E240" s="62"/>
      <c r="H240" s="27"/>
      <c r="I240" s="88"/>
      <c r="J240" s="27"/>
      <c r="K240" s="27"/>
      <c r="L240" s="27"/>
    </row>
    <row r="241" spans="5:12" s="3" customFormat="1" ht="14">
      <c r="E241" s="62"/>
      <c r="H241" s="27"/>
      <c r="I241" s="88"/>
      <c r="J241" s="27"/>
      <c r="K241" s="27"/>
      <c r="L241" s="27"/>
    </row>
    <row r="242" spans="5:12" s="3" customFormat="1" ht="14">
      <c r="E242" s="62"/>
      <c r="H242" s="27"/>
      <c r="I242" s="88"/>
      <c r="J242" s="27"/>
      <c r="K242" s="27"/>
      <c r="L242" s="27"/>
    </row>
    <row r="243" spans="5:12" s="3" customFormat="1" ht="14">
      <c r="E243" s="62"/>
      <c r="H243" s="27"/>
      <c r="I243" s="88"/>
      <c r="J243" s="27"/>
      <c r="K243" s="27"/>
      <c r="L243" s="27"/>
    </row>
    <row r="244" spans="5:12" s="3" customFormat="1" ht="14">
      <c r="E244" s="62"/>
      <c r="H244" s="27"/>
      <c r="I244" s="88"/>
      <c r="J244" s="27"/>
      <c r="K244" s="27"/>
      <c r="L244" s="27"/>
    </row>
    <row r="245" spans="5:12" s="3" customFormat="1" ht="14">
      <c r="E245" s="62"/>
      <c r="H245" s="27"/>
      <c r="I245" s="88"/>
      <c r="J245" s="27"/>
      <c r="K245" s="27"/>
      <c r="L245" s="27"/>
    </row>
    <row r="246" spans="5:12" s="3" customFormat="1" ht="14">
      <c r="E246" s="62"/>
      <c r="H246" s="27"/>
      <c r="I246" s="88"/>
      <c r="J246" s="27"/>
      <c r="K246" s="27"/>
      <c r="L246" s="27"/>
    </row>
    <row r="247" spans="5:12" s="3" customFormat="1" ht="14">
      <c r="E247" s="62"/>
      <c r="H247" s="27"/>
      <c r="I247" s="88"/>
      <c r="J247" s="27"/>
      <c r="K247" s="27"/>
      <c r="L247" s="27"/>
    </row>
    <row r="248" spans="5:12" s="3" customFormat="1" ht="14">
      <c r="E248" s="62"/>
      <c r="H248" s="27"/>
      <c r="I248" s="88"/>
      <c r="J248" s="27"/>
      <c r="K248" s="27"/>
      <c r="L248" s="27"/>
    </row>
    <row r="249" spans="5:12" s="3" customFormat="1" ht="14">
      <c r="E249" s="62"/>
      <c r="H249" s="27"/>
      <c r="I249" s="88"/>
      <c r="J249" s="27"/>
      <c r="K249" s="27"/>
      <c r="L249" s="27"/>
    </row>
    <row r="250" spans="5:12" s="3" customFormat="1" ht="14">
      <c r="E250" s="62"/>
      <c r="H250" s="27"/>
      <c r="I250" s="88"/>
      <c r="J250" s="27"/>
      <c r="K250" s="27"/>
      <c r="L250" s="27"/>
    </row>
    <row r="251" spans="5:12" s="3" customFormat="1" ht="14">
      <c r="E251" s="62"/>
      <c r="H251" s="27"/>
      <c r="I251" s="88"/>
      <c r="J251" s="27"/>
      <c r="K251" s="27"/>
      <c r="L251" s="27"/>
    </row>
    <row r="252" spans="5:12" s="3" customFormat="1" ht="14">
      <c r="E252" s="62"/>
      <c r="I252" s="89"/>
      <c r="J252" s="27"/>
      <c r="K252" s="27"/>
    </row>
    <row r="253" spans="5:12" s="3" customFormat="1" ht="14">
      <c r="E253" s="62"/>
      <c r="H253" s="27"/>
      <c r="I253" s="88"/>
      <c r="J253" s="27"/>
      <c r="K253" s="27"/>
      <c r="L253" s="27"/>
    </row>
    <row r="254" spans="5:12" s="3" customFormat="1" ht="14">
      <c r="E254" s="62"/>
      <c r="H254" s="27"/>
      <c r="I254" s="88"/>
      <c r="J254" s="27"/>
      <c r="K254" s="27"/>
      <c r="L254" s="27"/>
    </row>
    <row r="255" spans="5:12" s="3" customFormat="1" ht="14">
      <c r="E255" s="62"/>
      <c r="H255" s="27"/>
      <c r="I255" s="88"/>
      <c r="J255" s="27"/>
      <c r="K255" s="27"/>
      <c r="L255" s="27"/>
    </row>
    <row r="256" spans="5:12" s="3" customFormat="1" ht="14">
      <c r="E256" s="62"/>
      <c r="H256" s="27"/>
      <c r="I256" s="88"/>
      <c r="J256" s="27"/>
      <c r="K256" s="27"/>
      <c r="L256" s="27"/>
    </row>
    <row r="257" spans="5:12" s="3" customFormat="1" ht="14">
      <c r="E257" s="62"/>
      <c r="H257" s="27"/>
      <c r="I257" s="88"/>
      <c r="J257" s="27"/>
      <c r="K257" s="27"/>
      <c r="L257" s="27"/>
    </row>
    <row r="258" spans="5:12" s="3" customFormat="1" ht="14">
      <c r="E258" s="62"/>
      <c r="H258" s="27"/>
      <c r="I258" s="88"/>
      <c r="J258" s="27"/>
      <c r="K258" s="27"/>
      <c r="L258" s="27"/>
    </row>
    <row r="259" spans="5:12" s="3" customFormat="1" ht="14">
      <c r="E259" s="62"/>
      <c r="H259" s="27"/>
      <c r="I259" s="88"/>
      <c r="J259" s="27"/>
      <c r="K259" s="27"/>
      <c r="L259" s="27"/>
    </row>
    <row r="260" spans="5:12" s="3" customFormat="1" ht="14">
      <c r="E260" s="62"/>
      <c r="H260" s="27"/>
      <c r="I260" s="88"/>
      <c r="J260" s="27"/>
      <c r="K260" s="27"/>
      <c r="L260" s="27"/>
    </row>
    <row r="261" spans="5:12" s="3" customFormat="1" ht="14">
      <c r="E261" s="62"/>
      <c r="H261" s="27"/>
      <c r="I261" s="88"/>
      <c r="J261" s="27"/>
      <c r="K261" s="27"/>
      <c r="L261" s="27"/>
    </row>
    <row r="262" spans="5:12" s="3" customFormat="1" ht="14">
      <c r="E262" s="62"/>
      <c r="H262" s="27"/>
      <c r="I262" s="88"/>
      <c r="J262" s="27"/>
      <c r="K262" s="27"/>
      <c r="L262" s="27"/>
    </row>
    <row r="263" spans="5:12" s="3" customFormat="1" ht="14">
      <c r="E263" s="62"/>
      <c r="H263" s="27"/>
      <c r="I263" s="88"/>
      <c r="J263" s="27"/>
      <c r="K263" s="27"/>
      <c r="L263" s="27"/>
    </row>
    <row r="264" spans="5:12" s="3" customFormat="1" ht="14">
      <c r="E264" s="62"/>
      <c r="H264" s="27"/>
      <c r="I264" s="88"/>
      <c r="J264" s="27"/>
      <c r="K264" s="27"/>
      <c r="L264" s="27"/>
    </row>
    <row r="265" spans="5:12" s="3" customFormat="1" ht="14">
      <c r="E265" s="62"/>
      <c r="H265" s="27"/>
      <c r="I265" s="88"/>
      <c r="J265" s="27"/>
      <c r="K265" s="27"/>
      <c r="L265" s="27"/>
    </row>
    <row r="266" spans="5:12" s="3" customFormat="1" ht="14">
      <c r="E266" s="62"/>
      <c r="H266" s="27"/>
      <c r="I266" s="88"/>
      <c r="J266" s="27"/>
      <c r="K266" s="27"/>
      <c r="L266" s="27"/>
    </row>
    <row r="267" spans="5:12" s="3" customFormat="1" ht="14">
      <c r="E267" s="62"/>
      <c r="H267" s="27"/>
      <c r="I267" s="88"/>
      <c r="J267" s="27"/>
      <c r="K267" s="27"/>
      <c r="L267" s="27"/>
    </row>
    <row r="268" spans="5:12" s="3" customFormat="1" ht="14">
      <c r="E268" s="62"/>
      <c r="H268" s="27"/>
      <c r="I268" s="88"/>
      <c r="J268" s="27"/>
      <c r="K268" s="27"/>
      <c r="L268" s="27"/>
    </row>
    <row r="269" spans="5:12" s="3" customFormat="1" ht="14">
      <c r="E269" s="62"/>
      <c r="H269" s="27"/>
      <c r="I269" s="88"/>
      <c r="J269" s="27"/>
      <c r="K269" s="27"/>
      <c r="L269" s="27"/>
    </row>
    <row r="270" spans="5:12" s="3" customFormat="1" ht="14">
      <c r="E270" s="62"/>
      <c r="H270" s="27"/>
      <c r="I270" s="88"/>
      <c r="J270" s="27"/>
      <c r="K270" s="27"/>
      <c r="L270" s="27"/>
    </row>
    <row r="271" spans="5:12" s="3" customFormat="1" ht="14">
      <c r="E271" s="62"/>
      <c r="H271" s="27"/>
      <c r="I271" s="88"/>
      <c r="J271" s="27"/>
      <c r="K271" s="27"/>
      <c r="L271" s="27"/>
    </row>
    <row r="272" spans="5:12" s="3" customFormat="1" ht="14">
      <c r="E272" s="62"/>
      <c r="H272" s="27"/>
      <c r="I272" s="88"/>
      <c r="J272" s="27"/>
      <c r="K272" s="27"/>
      <c r="L272" s="27"/>
    </row>
    <row r="273" spans="5:12" s="3" customFormat="1" ht="14">
      <c r="E273" s="62"/>
      <c r="H273" s="27"/>
      <c r="I273" s="88"/>
      <c r="J273" s="27"/>
      <c r="K273" s="27"/>
      <c r="L273" s="27"/>
    </row>
    <row r="274" spans="5:12" s="3" customFormat="1" ht="14">
      <c r="E274" s="62"/>
      <c r="H274" s="27"/>
      <c r="I274" s="88"/>
      <c r="J274" s="27"/>
      <c r="K274" s="27"/>
      <c r="L274" s="27"/>
    </row>
    <row r="275" spans="5:12" s="3" customFormat="1" ht="14">
      <c r="E275" s="62"/>
      <c r="H275" s="27"/>
      <c r="I275" s="88"/>
      <c r="J275" s="27"/>
      <c r="K275" s="27"/>
      <c r="L275" s="27"/>
    </row>
    <row r="276" spans="5:12" s="3" customFormat="1" ht="14">
      <c r="E276" s="62"/>
      <c r="H276" s="27"/>
      <c r="I276" s="88"/>
      <c r="J276" s="27"/>
      <c r="K276" s="27"/>
      <c r="L276" s="27"/>
    </row>
    <row r="277" spans="5:12" s="3" customFormat="1" ht="14">
      <c r="E277" s="62"/>
      <c r="H277" s="27"/>
      <c r="I277" s="88"/>
      <c r="J277" s="27"/>
      <c r="K277" s="27"/>
      <c r="L277" s="27"/>
    </row>
    <row r="278" spans="5:12" s="3" customFormat="1" ht="14">
      <c r="E278" s="62"/>
      <c r="H278" s="27"/>
      <c r="I278" s="88"/>
      <c r="J278" s="27"/>
      <c r="K278" s="27"/>
      <c r="L278" s="27"/>
    </row>
    <row r="279" spans="5:12" s="3" customFormat="1" ht="14">
      <c r="E279" s="62"/>
      <c r="H279" s="27"/>
      <c r="I279" s="88"/>
      <c r="J279" s="27"/>
      <c r="K279" s="27"/>
      <c r="L279" s="27"/>
    </row>
    <row r="280" spans="5:12" s="3" customFormat="1" ht="14">
      <c r="E280" s="62"/>
      <c r="H280" s="27"/>
      <c r="I280" s="88"/>
      <c r="J280" s="27"/>
      <c r="K280" s="27"/>
      <c r="L280" s="27"/>
    </row>
    <row r="281" spans="5:12" s="3" customFormat="1" ht="14">
      <c r="E281" s="62"/>
      <c r="H281" s="27"/>
      <c r="I281" s="88"/>
      <c r="J281" s="27"/>
      <c r="K281" s="27"/>
      <c r="L281" s="27"/>
    </row>
    <row r="282" spans="5:12" s="3" customFormat="1" ht="14">
      <c r="E282" s="62"/>
      <c r="H282" s="27"/>
      <c r="I282" s="88"/>
      <c r="J282" s="27"/>
      <c r="K282" s="27"/>
      <c r="L282" s="27"/>
    </row>
    <row r="283" spans="5:12" s="3" customFormat="1" ht="14">
      <c r="E283" s="62"/>
      <c r="H283" s="27"/>
      <c r="I283" s="88"/>
      <c r="J283" s="27"/>
      <c r="K283" s="27"/>
      <c r="L283" s="27"/>
    </row>
    <row r="326" spans="1:1">
      <c r="A326" s="164" t="s">
        <v>893</v>
      </c>
    </row>
    <row r="327" spans="1:1">
      <c r="A327" s="164" t="s">
        <v>895</v>
      </c>
    </row>
    <row r="328" spans="1:1">
      <c r="A328" s="164" t="s">
        <v>896</v>
      </c>
    </row>
    <row r="329" spans="1:1">
      <c r="A329" s="164" t="s">
        <v>897</v>
      </c>
    </row>
    <row r="330" spans="1:1">
      <c r="A330" s="164" t="s">
        <v>898</v>
      </c>
    </row>
    <row r="331" spans="1:1">
      <c r="A331" s="164" t="s">
        <v>899</v>
      </c>
    </row>
    <row r="332" spans="1:1">
      <c r="A332" s="164" t="s">
        <v>900</v>
      </c>
    </row>
    <row r="333" spans="1:1">
      <c r="A333" s="164" t="s">
        <v>901</v>
      </c>
    </row>
    <row r="334" spans="1:1">
      <c r="A334" s="164" t="s">
        <v>902</v>
      </c>
    </row>
    <row r="335" spans="1:1">
      <c r="A335" s="164" t="s">
        <v>903</v>
      </c>
    </row>
    <row r="336" spans="1:1">
      <c r="A336" s="164" t="s">
        <v>904</v>
      </c>
    </row>
    <row r="337" spans="1:1">
      <c r="A337" s="164" t="s">
        <v>664</v>
      </c>
    </row>
    <row r="338" spans="1:1">
      <c r="A338" s="164" t="s">
        <v>666</v>
      </c>
    </row>
    <row r="339" spans="1:1" ht="15" customHeight="1">
      <c r="A339" s="164" t="s">
        <v>905</v>
      </c>
    </row>
    <row r="340" spans="1:1" ht="15" customHeight="1">
      <c r="A340" s="164" t="s">
        <v>906</v>
      </c>
    </row>
    <row r="341" spans="1:1" ht="15" customHeight="1">
      <c r="A341" s="164" t="s">
        <v>907</v>
      </c>
    </row>
    <row r="342" spans="1:1" ht="15" customHeight="1">
      <c r="A342" s="164" t="s">
        <v>29</v>
      </c>
    </row>
    <row r="343" spans="1:1" ht="15" customHeight="1">
      <c r="A343" s="164" t="s">
        <v>908</v>
      </c>
    </row>
    <row r="344" spans="1:1" ht="15" customHeight="1">
      <c r="A344" s="164" t="s">
        <v>909</v>
      </c>
    </row>
    <row r="345" spans="1:1" ht="15" customHeight="1">
      <c r="A345" s="164" t="s">
        <v>910</v>
      </c>
    </row>
    <row r="346" spans="1:1" ht="15" customHeight="1">
      <c r="A346" s="164" t="s">
        <v>911</v>
      </c>
    </row>
    <row r="347" spans="1:1" ht="15" customHeight="1">
      <c r="A347" s="164" t="s">
        <v>912</v>
      </c>
    </row>
    <row r="348" spans="1:1" ht="15" customHeight="1">
      <c r="A348" s="164" t="s">
        <v>57</v>
      </c>
    </row>
    <row r="349" spans="1:1" ht="15" customHeight="1">
      <c r="A349" s="164" t="s">
        <v>913</v>
      </c>
    </row>
    <row r="350" spans="1:1" ht="15" customHeight="1">
      <c r="A350" s="164" t="s">
        <v>914</v>
      </c>
    </row>
    <row r="351" spans="1:1">
      <c r="A351" s="164" t="s">
        <v>915</v>
      </c>
    </row>
    <row r="352" spans="1:1">
      <c r="A352" s="164" t="s">
        <v>58</v>
      </c>
    </row>
    <row r="353" spans="1:1">
      <c r="A353" s="164" t="s">
        <v>916</v>
      </c>
    </row>
    <row r="354" spans="1:1">
      <c r="A354" s="164" t="s">
        <v>917</v>
      </c>
    </row>
    <row r="355" spans="1:1">
      <c r="A355" s="164" t="s">
        <v>918</v>
      </c>
    </row>
    <row r="356" spans="1:1">
      <c r="A356" s="164" t="s">
        <v>919</v>
      </c>
    </row>
  </sheetData>
  <sheetProtection algorithmName="SHA-512" hashValue="bh2wJuVF8aGi+2mRYpoAYeN4xoP/y+fswYJ2YU5jNYdbF/PmtxfzaOansuUBModgt1OmEzrBv1U9SeKnHInj7g==" saltValue="1Gba0ChYe03qXi7Z+LkVQA==" spinCount="100000" sheet="1" objects="1" scenarios="1" insertRows="0" sort="0"/>
  <mergeCells count="24">
    <mergeCell ref="AC12:AC13"/>
    <mergeCell ref="A4:B5"/>
    <mergeCell ref="A8:A9"/>
    <mergeCell ref="B12:B13"/>
    <mergeCell ref="N12:N13"/>
    <mergeCell ref="O12:O13"/>
    <mergeCell ref="P12:P13"/>
    <mergeCell ref="Q12:Q13"/>
    <mergeCell ref="R12:R13"/>
    <mergeCell ref="S12:S13"/>
    <mergeCell ref="U12:AA12"/>
    <mergeCell ref="AB12:AB13"/>
    <mergeCell ref="AU12:AU13"/>
    <mergeCell ref="AD12:AD13"/>
    <mergeCell ref="AH12:AH13"/>
    <mergeCell ref="AI12:AI13"/>
    <mergeCell ref="AJ12:AJ13"/>
    <mergeCell ref="AK12:AK13"/>
    <mergeCell ref="AM12:AM13"/>
    <mergeCell ref="AN12:AO12"/>
    <mergeCell ref="AQ12:AQ13"/>
    <mergeCell ref="AR12:AR13"/>
    <mergeCell ref="AS12:AS13"/>
    <mergeCell ref="AT12:AT13"/>
  </mergeCells>
  <conditionalFormatting sqref="J96:L96 L192:L223 L97:L156 J97:K223">
    <cfRule type="containsText" dxfId="257" priority="49" operator="containsText" text="Enter Category">
      <formula>NOT(ISERROR(SEARCH("Enter Category",J96)))</formula>
    </cfRule>
  </conditionalFormatting>
  <conditionalFormatting sqref="J22:K22">
    <cfRule type="containsText" dxfId="256" priority="48" operator="containsText" text="Enter Category">
      <formula>NOT(ISERROR(SEARCH("Enter Category",J22)))</formula>
    </cfRule>
  </conditionalFormatting>
  <conditionalFormatting sqref="J31:K31">
    <cfRule type="containsText" dxfId="255" priority="47" operator="containsText" text="Enter Category">
      <formula>NOT(ISERROR(SEARCH("Enter Category",J31)))</formula>
    </cfRule>
  </conditionalFormatting>
  <conditionalFormatting sqref="J40:K40">
    <cfRule type="containsText" dxfId="254" priority="46" operator="containsText" text="Enter Category">
      <formula>NOT(ISERROR(SEARCH("Enter Category",J40)))</formula>
    </cfRule>
  </conditionalFormatting>
  <conditionalFormatting sqref="J45:K48">
    <cfRule type="containsText" dxfId="253" priority="45" operator="containsText" text="Enter Category">
      <formula>NOT(ISERROR(SEARCH("Enter Category",J45)))</formula>
    </cfRule>
  </conditionalFormatting>
  <conditionalFormatting sqref="J49:K52">
    <cfRule type="containsText" dxfId="252" priority="44" operator="containsText" text="Enter Category">
      <formula>NOT(ISERROR(SEARCH("Enter Category",J49)))</formula>
    </cfRule>
  </conditionalFormatting>
  <conditionalFormatting sqref="J62:K62 J64:K64 J66:K66 J68:K68 J73:K73 J75:K75 J77:K77 J80:K80 J82:K82 J84:K84 J70:K71 J86:K87">
    <cfRule type="containsText" dxfId="251" priority="35" operator="containsText" text="Enter Category">
      <formula>NOT(ISERROR(SEARCH("Enter Category",J62)))</formula>
    </cfRule>
  </conditionalFormatting>
  <conditionalFormatting sqref="J53:K53">
    <cfRule type="containsText" dxfId="250" priority="43" operator="containsText" text="Enter Category">
      <formula>NOT(ISERROR(SEARCH("Enter Category",J53)))</formula>
    </cfRule>
  </conditionalFormatting>
  <conditionalFormatting sqref="J55:K55">
    <cfRule type="containsText" dxfId="249" priority="42" operator="containsText" text="Enter Category">
      <formula>NOT(ISERROR(SEARCH("Enter Category",J55)))</formula>
    </cfRule>
  </conditionalFormatting>
  <conditionalFormatting sqref="J56:K56">
    <cfRule type="containsText" dxfId="248" priority="41" operator="containsText" text="Enter Category">
      <formula>NOT(ISERROR(SEARCH("Enter Category",J56)))</formula>
    </cfRule>
  </conditionalFormatting>
  <conditionalFormatting sqref="J57:K57">
    <cfRule type="containsText" dxfId="247" priority="40" operator="containsText" text="Enter Category">
      <formula>NOT(ISERROR(SEARCH("Enter Category",J57)))</formula>
    </cfRule>
  </conditionalFormatting>
  <conditionalFormatting sqref="J58:K58">
    <cfRule type="containsText" dxfId="246" priority="39" operator="containsText" text="Enter Category">
      <formula>NOT(ISERROR(SEARCH("Enter Category",J58)))</formula>
    </cfRule>
  </conditionalFormatting>
  <conditionalFormatting sqref="J59:K59">
    <cfRule type="containsText" dxfId="245" priority="38" operator="containsText" text="Enter Category">
      <formula>NOT(ISERROR(SEARCH("Enter Category",J59)))</formula>
    </cfRule>
  </conditionalFormatting>
  <conditionalFormatting sqref="J60:K60">
    <cfRule type="containsText" dxfId="244" priority="37" operator="containsText" text="Enter Category">
      <formula>NOT(ISERROR(SEARCH("Enter Category",J60)))</formula>
    </cfRule>
  </conditionalFormatting>
  <conditionalFormatting sqref="J61:K61 J63:K63 J65:K65 J67:K67 J69:K69 J72:K72 J74:K74 J76:K76 J81:K81 J83:K83 J85:K85 J88:K91 J78:K79">
    <cfRule type="containsText" dxfId="243" priority="36" operator="containsText" text="Enter Category">
      <formula>NOT(ISERROR(SEARCH("Enter Category",J61)))</formula>
    </cfRule>
  </conditionalFormatting>
  <conditionalFormatting sqref="J54:K54">
    <cfRule type="containsText" dxfId="242" priority="34" operator="containsText" text="Enter Category">
      <formula>NOT(ISERROR(SEARCH("Enter Category",J54)))</formula>
    </cfRule>
  </conditionalFormatting>
  <conditionalFormatting sqref="G14">
    <cfRule type="expression" dxfId="241" priority="33">
      <formula>$B$14&gt;0</formula>
    </cfRule>
  </conditionalFormatting>
  <conditionalFormatting sqref="G23">
    <cfRule type="expression" dxfId="240" priority="32">
      <formula>$B$23&gt;0</formula>
    </cfRule>
  </conditionalFormatting>
  <conditionalFormatting sqref="G32">
    <cfRule type="expression" dxfId="239" priority="31">
      <formula>$B$32&gt;0</formula>
    </cfRule>
  </conditionalFormatting>
  <conditionalFormatting sqref="G41:H41 G44:H44">
    <cfRule type="expression" dxfId="238" priority="30">
      <formula>$B$41&gt;0</formula>
    </cfRule>
  </conditionalFormatting>
  <conditionalFormatting sqref="G45:H45 G48:H48">
    <cfRule type="expression" dxfId="237" priority="29">
      <formula>$B$47&gt;0</formula>
    </cfRule>
  </conditionalFormatting>
  <conditionalFormatting sqref="G49:H49 G52:H52">
    <cfRule type="expression" dxfId="236" priority="28">
      <formula>$B$53&gt;0</formula>
    </cfRule>
  </conditionalFormatting>
  <conditionalFormatting sqref="G52">
    <cfRule type="expression" dxfId="235" priority="27">
      <formula>$B$53&gt;0</formula>
    </cfRule>
  </conditionalFormatting>
  <conditionalFormatting sqref="G55:H56">
    <cfRule type="expression" dxfId="234" priority="26">
      <formula>$B$59&gt;0</formula>
    </cfRule>
  </conditionalFormatting>
  <conditionalFormatting sqref="G59:H60">
    <cfRule type="expression" dxfId="233" priority="25">
      <formula>$B$66&gt;0</formula>
    </cfRule>
  </conditionalFormatting>
  <conditionalFormatting sqref="G63:H64">
    <cfRule type="expression" dxfId="232" priority="24">
      <formula>$B$73&gt;0</formula>
    </cfRule>
  </conditionalFormatting>
  <conditionalFormatting sqref="G65 G72:H72">
    <cfRule type="expression" dxfId="231" priority="23">
      <formula>$B$80&gt;0</formula>
    </cfRule>
  </conditionalFormatting>
  <conditionalFormatting sqref="G44">
    <cfRule type="expression" dxfId="230" priority="21">
      <formula>$B$41&gt;0</formula>
    </cfRule>
  </conditionalFormatting>
  <conditionalFormatting sqref="G48">
    <cfRule type="expression" dxfId="229" priority="20">
      <formula>$B$47&gt;0</formula>
    </cfRule>
  </conditionalFormatting>
  <conditionalFormatting sqref="C124:D124">
    <cfRule type="containsText" dxfId="228" priority="14" operator="containsText" text="Enter Category">
      <formula>NOT(ISERROR(SEARCH("Enter Category",C124)))</formula>
    </cfRule>
  </conditionalFormatting>
  <conditionalFormatting sqref="M92:M94">
    <cfRule type="containsText" dxfId="227" priority="15" operator="containsText" text="Enter Category">
      <formula>NOT(ISERROR(SEARCH("Enter Category",M92)))</formula>
    </cfRule>
  </conditionalFormatting>
  <conditionalFormatting sqref="H14">
    <cfRule type="expression" dxfId="226" priority="13">
      <formula>$B$14&gt;0</formula>
    </cfRule>
  </conditionalFormatting>
  <conditionalFormatting sqref="H23">
    <cfRule type="expression" dxfId="225" priority="12">
      <formula>$B$23&gt;0</formula>
    </cfRule>
  </conditionalFormatting>
  <conditionalFormatting sqref="H32">
    <cfRule type="expression" dxfId="224" priority="11">
      <formula>$B$32&gt;0</formula>
    </cfRule>
  </conditionalFormatting>
  <conditionalFormatting sqref="H56">
    <cfRule type="expression" dxfId="223" priority="10">
      <formula>$B$59&gt;0</formula>
    </cfRule>
  </conditionalFormatting>
  <conditionalFormatting sqref="H59:H60">
    <cfRule type="expression" dxfId="222" priority="9">
      <formula>$B$66&gt;0</formula>
    </cfRule>
  </conditionalFormatting>
  <conditionalFormatting sqref="H63:H64">
    <cfRule type="expression" dxfId="221" priority="8">
      <formula>$B$73&gt;0</formula>
    </cfRule>
  </conditionalFormatting>
  <conditionalFormatting sqref="H65">
    <cfRule type="expression" dxfId="220" priority="7">
      <formula>$B$80&gt;0</formula>
    </cfRule>
  </conditionalFormatting>
  <conditionalFormatting sqref="L157:L191">
    <cfRule type="containsText" dxfId="219" priority="1" operator="containsText" text="Enter Category">
      <formula>NOT(ISERROR(SEARCH("Enter Category",L157)))</formula>
    </cfRule>
  </conditionalFormatting>
  <conditionalFormatting sqref="G80:H80 G73:H73">
    <cfRule type="expression" dxfId="218" priority="73">
      <formula>$B$91&gt;0</formula>
    </cfRule>
  </conditionalFormatting>
  <conditionalFormatting sqref="G89:H89">
    <cfRule type="expression" dxfId="217" priority="77">
      <formula>$B$113&gt;0</formula>
    </cfRule>
  </conditionalFormatting>
  <conditionalFormatting sqref="G88:H88 G81:H81">
    <cfRule type="expression" dxfId="216" priority="98">
      <formula>$B$102&gt;0</formula>
    </cfRule>
  </conditionalFormatting>
  <conditionalFormatting sqref="G90:H90">
    <cfRule type="expression" dxfId="215" priority="100">
      <formula>$B$114&gt;0</formula>
    </cfRule>
  </conditionalFormatting>
  <conditionalFormatting sqref="G91:H91">
    <cfRule type="expression" dxfId="214" priority="118">
      <formula>$B$115&gt;0</formula>
    </cfRule>
  </conditionalFormatting>
  <dataValidations count="3">
    <dataValidation type="list" allowBlank="1" showInputMessage="1" showErrorMessage="1" error="You must choose an option from the dropdown list." sqref="I92:I94" xr:uid="{87B17D03-88B9-9D45-89D6-8D951470EE95}">
      <formula1>$A$326:$A$341</formula1>
    </dataValidation>
    <dataValidation allowBlank="1" showInputMessage="1" showErrorMessage="1" error="You must choose an option from the dropdown list." sqref="I95" xr:uid="{103955BA-0E9E-0546-B2DE-985AAC61086B}"/>
    <dataValidation type="list" allowBlank="1" showInputMessage="1" showErrorMessage="1" error="You must choose an option from the dropdown list." sqref="I96:I223" xr:uid="{9F0E6FC0-7C78-A945-9ADE-15EC5CA70F1B}">
      <formula1>$A$326:$A$356</formula1>
    </dataValidation>
  </dataValidations>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DC06-0F85-C84C-A0A3-CD1E3D52D1CD}">
  <sheetPr>
    <tabColor rgb="FFFFFF00"/>
  </sheetPr>
  <dimension ref="A1:EE356"/>
  <sheetViews>
    <sheetView workbookViewId="0">
      <pane ySplit="13" topLeftCell="A14" activePane="bottomLeft" state="frozen"/>
      <selection activeCell="AA76" sqref="AA76"/>
      <selection pane="bottomLeft" activeCell="AA76" sqref="AA76"/>
    </sheetView>
  </sheetViews>
  <sheetFormatPr baseColWidth="10" defaultRowHeight="16"/>
  <cols>
    <col min="1" max="1" width="66.33203125" style="1" customWidth="1"/>
    <col min="2" max="4" width="12.6640625" style="1" customWidth="1"/>
    <col min="5" max="5" width="2" style="76" customWidth="1"/>
    <col min="6" max="6" width="10.83203125" style="1"/>
    <col min="7" max="7" width="71.33203125" style="1" customWidth="1"/>
    <col min="8" max="8" width="13" style="34" customWidth="1"/>
    <col min="9" max="9" width="53.5" style="90" customWidth="1"/>
    <col min="10" max="10" width="15.33203125" style="34" customWidth="1"/>
    <col min="11" max="11" width="14" style="34" customWidth="1"/>
    <col min="12" max="12" width="14.33203125" style="34" customWidth="1"/>
    <col min="13" max="13" width="0.83203125" style="1" customWidth="1"/>
    <col min="14" max="20" width="11.6640625" style="1" customWidth="1"/>
    <col min="21" max="21" width="12.5" style="1" customWidth="1"/>
    <col min="22" max="37" width="11.6640625" style="1" customWidth="1"/>
    <col min="38" max="38" width="13.1640625" style="1" customWidth="1"/>
    <col min="39" max="47" width="11.6640625" style="1" customWidth="1"/>
    <col min="48" max="16384" width="10.83203125" style="1"/>
  </cols>
  <sheetData>
    <row r="1" spans="1:135" s="63" customFormat="1" ht="14" customHeight="1">
      <c r="H1" s="64"/>
      <c r="I1" s="80"/>
      <c r="J1" s="64"/>
      <c r="K1" s="64"/>
      <c r="L1" s="64"/>
    </row>
    <row r="2" spans="1:135" s="63" customFormat="1" ht="14" customHeight="1">
      <c r="G2" s="112" t="s">
        <v>46</v>
      </c>
      <c r="H2" s="113"/>
      <c r="I2" s="114"/>
      <c r="J2" s="113"/>
      <c r="K2" s="112" t="s">
        <v>43</v>
      </c>
      <c r="L2" s="115"/>
      <c r="M2" s="111"/>
      <c r="N2" s="111"/>
    </row>
    <row r="3" spans="1:135" s="66" customFormat="1" ht="14" customHeight="1">
      <c r="G3" s="35" t="s">
        <v>173</v>
      </c>
      <c r="H3" s="35"/>
      <c r="I3" s="35"/>
      <c r="J3" s="63"/>
      <c r="K3" s="66" t="s">
        <v>4</v>
      </c>
      <c r="L3" s="63"/>
      <c r="M3" s="63"/>
      <c r="N3" s="169">
        <v>0</v>
      </c>
    </row>
    <row r="4" spans="1:135" s="66" customFormat="1" ht="14" customHeight="1">
      <c r="A4" s="235" t="s">
        <v>229</v>
      </c>
      <c r="B4" s="235"/>
      <c r="G4" s="36" t="s">
        <v>174</v>
      </c>
      <c r="H4" s="36"/>
      <c r="I4" s="36"/>
      <c r="J4" s="63"/>
      <c r="K4" s="66" t="s">
        <v>5</v>
      </c>
      <c r="L4" s="63"/>
      <c r="M4" s="63"/>
      <c r="N4" s="169">
        <v>0</v>
      </c>
    </row>
    <row r="5" spans="1:135" s="66" customFormat="1" ht="14" customHeight="1">
      <c r="A5" s="235"/>
      <c r="B5" s="235"/>
      <c r="G5" s="36" t="s">
        <v>175</v>
      </c>
      <c r="H5" s="36"/>
      <c r="I5" s="36"/>
      <c r="K5" s="66" t="s">
        <v>40</v>
      </c>
      <c r="N5" s="169">
        <v>0</v>
      </c>
    </row>
    <row r="6" spans="1:135" s="66" customFormat="1" ht="14" customHeight="1">
      <c r="A6" s="65" t="s">
        <v>992</v>
      </c>
      <c r="G6" s="37" t="s">
        <v>875</v>
      </c>
      <c r="H6" s="37"/>
      <c r="I6" s="37"/>
      <c r="J6" s="67"/>
      <c r="K6" s="66" t="s">
        <v>876</v>
      </c>
      <c r="N6" s="169">
        <v>0</v>
      </c>
    </row>
    <row r="7" spans="1:135" s="66" customFormat="1" ht="14" customHeight="1">
      <c r="G7" s="38" t="s">
        <v>877</v>
      </c>
      <c r="H7" s="38"/>
      <c r="I7" s="38"/>
      <c r="J7" s="67"/>
      <c r="K7" s="67"/>
      <c r="L7" s="67"/>
    </row>
    <row r="8" spans="1:135" s="66" customFormat="1" ht="14" customHeight="1">
      <c r="A8" s="236" t="s">
        <v>237</v>
      </c>
      <c r="G8" s="39" t="s">
        <v>878</v>
      </c>
      <c r="H8" s="39"/>
      <c r="I8" s="39"/>
      <c r="J8" s="67"/>
      <c r="K8" s="67"/>
      <c r="L8" s="67"/>
    </row>
    <row r="9" spans="1:135" s="66" customFormat="1" ht="14" customHeight="1">
      <c r="A9" s="236"/>
      <c r="H9" s="67"/>
      <c r="I9" s="81"/>
      <c r="J9" s="67"/>
      <c r="K9" s="67"/>
      <c r="L9" s="67"/>
    </row>
    <row r="10" spans="1:135" s="63" customFormat="1" ht="14" customHeight="1" thickBot="1">
      <c r="H10" s="64"/>
      <c r="I10" s="80"/>
      <c r="J10" s="64"/>
      <c r="K10" s="64"/>
      <c r="L10" s="64"/>
    </row>
    <row r="11" spans="1:135" s="2" customFormat="1" ht="25" customHeight="1">
      <c r="A11" s="41" t="s">
        <v>6</v>
      </c>
      <c r="B11" s="42"/>
      <c r="C11" s="42"/>
      <c r="D11" s="43"/>
      <c r="E11" s="68"/>
      <c r="F11" s="41" t="s">
        <v>10</v>
      </c>
      <c r="G11" s="42"/>
      <c r="H11" s="44"/>
      <c r="I11" s="82"/>
      <c r="J11" s="44"/>
      <c r="K11" s="44"/>
      <c r="L11" s="44"/>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3"/>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row>
    <row r="12" spans="1:135" s="3" customFormat="1" ht="18" customHeight="1">
      <c r="A12" s="45"/>
      <c r="B12" s="231" t="s">
        <v>38</v>
      </c>
      <c r="C12" s="46"/>
      <c r="D12" s="47"/>
      <c r="E12" s="65"/>
      <c r="F12" s="48"/>
      <c r="G12" s="46"/>
      <c r="H12" s="49"/>
      <c r="I12" s="83"/>
      <c r="J12" s="49"/>
      <c r="K12" s="49"/>
      <c r="L12" s="49"/>
      <c r="M12" s="46"/>
      <c r="N12" s="231" t="s">
        <v>65</v>
      </c>
      <c r="O12" s="231" t="s">
        <v>66</v>
      </c>
      <c r="P12" s="231" t="s">
        <v>13</v>
      </c>
      <c r="Q12" s="231" t="s">
        <v>68</v>
      </c>
      <c r="R12" s="231" t="s">
        <v>67</v>
      </c>
      <c r="S12" s="231" t="s">
        <v>69</v>
      </c>
      <c r="T12" s="170"/>
      <c r="U12" s="237" t="s">
        <v>12</v>
      </c>
      <c r="V12" s="238"/>
      <c r="W12" s="238"/>
      <c r="X12" s="238"/>
      <c r="Y12" s="238"/>
      <c r="Z12" s="238"/>
      <c r="AA12" s="239"/>
      <c r="AB12" s="231" t="s">
        <v>34</v>
      </c>
      <c r="AC12" s="231" t="s">
        <v>52</v>
      </c>
      <c r="AD12" s="231" t="s">
        <v>669</v>
      </c>
      <c r="AE12" s="165"/>
      <c r="AF12" s="165"/>
      <c r="AG12" s="165"/>
      <c r="AH12" s="231" t="s">
        <v>879</v>
      </c>
      <c r="AI12" s="231" t="s">
        <v>880</v>
      </c>
      <c r="AJ12" s="231" t="s">
        <v>881</v>
      </c>
      <c r="AK12" s="231" t="s">
        <v>882</v>
      </c>
      <c r="AL12" s="165"/>
      <c r="AM12" s="231" t="s">
        <v>36</v>
      </c>
      <c r="AN12" s="233" t="s">
        <v>234</v>
      </c>
      <c r="AO12" s="234"/>
      <c r="AP12" s="171"/>
      <c r="AQ12" s="231" t="s">
        <v>670</v>
      </c>
      <c r="AR12" s="231" t="s">
        <v>883</v>
      </c>
      <c r="AS12" s="231" t="s">
        <v>42</v>
      </c>
      <c r="AT12" s="231" t="s">
        <v>15</v>
      </c>
      <c r="AU12" s="229" t="s">
        <v>16</v>
      </c>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row>
    <row r="13" spans="1:135" s="4" customFormat="1" ht="46" customHeight="1">
      <c r="A13" s="50" t="s">
        <v>8</v>
      </c>
      <c r="B13" s="232"/>
      <c r="C13" s="166" t="s">
        <v>39</v>
      </c>
      <c r="D13" s="51" t="s">
        <v>9</v>
      </c>
      <c r="E13" s="69"/>
      <c r="F13" s="52" t="s">
        <v>7</v>
      </c>
      <c r="G13" s="166" t="s">
        <v>8</v>
      </c>
      <c r="H13" s="53" t="s">
        <v>62</v>
      </c>
      <c r="I13" s="166" t="s">
        <v>11</v>
      </c>
      <c r="J13" s="53" t="s">
        <v>17</v>
      </c>
      <c r="K13" s="53" t="s">
        <v>37</v>
      </c>
      <c r="L13" s="53" t="s">
        <v>18</v>
      </c>
      <c r="M13" s="166"/>
      <c r="N13" s="232"/>
      <c r="O13" s="232"/>
      <c r="P13" s="232"/>
      <c r="Q13" s="232"/>
      <c r="R13" s="232"/>
      <c r="S13" s="232"/>
      <c r="T13" s="166" t="s">
        <v>884</v>
      </c>
      <c r="U13" s="54" t="s">
        <v>30</v>
      </c>
      <c r="V13" s="54" t="s">
        <v>31</v>
      </c>
      <c r="W13" s="54" t="s">
        <v>60</v>
      </c>
      <c r="X13" s="54" t="s">
        <v>32</v>
      </c>
      <c r="Y13" s="54" t="s">
        <v>47</v>
      </c>
      <c r="Z13" s="54" t="s">
        <v>33</v>
      </c>
      <c r="AA13" s="54" t="s">
        <v>61</v>
      </c>
      <c r="AB13" s="232"/>
      <c r="AC13" s="232"/>
      <c r="AD13" s="232"/>
      <c r="AE13" s="166" t="s">
        <v>885</v>
      </c>
      <c r="AF13" s="166" t="s">
        <v>886</v>
      </c>
      <c r="AG13" s="166" t="s">
        <v>887</v>
      </c>
      <c r="AH13" s="232"/>
      <c r="AI13" s="232"/>
      <c r="AJ13" s="232"/>
      <c r="AK13" s="232"/>
      <c r="AL13" s="166" t="s">
        <v>888</v>
      </c>
      <c r="AM13" s="232"/>
      <c r="AN13" s="165" t="s">
        <v>235</v>
      </c>
      <c r="AO13" s="165" t="s">
        <v>236</v>
      </c>
      <c r="AP13" s="172" t="s">
        <v>889</v>
      </c>
      <c r="AQ13" s="232"/>
      <c r="AR13" s="232"/>
      <c r="AS13" s="232"/>
      <c r="AT13" s="232"/>
      <c r="AU13" s="230"/>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row>
    <row r="14" spans="1:135" s="3" customFormat="1" ht="14">
      <c r="A14" s="97" t="s">
        <v>238</v>
      </c>
      <c r="B14" s="117">
        <v>0</v>
      </c>
      <c r="C14" s="6">
        <f t="shared" ref="C14:C77" si="0">B14/11</f>
        <v>0</v>
      </c>
      <c r="D14" s="7">
        <f>B14-C14</f>
        <v>0</v>
      </c>
      <c r="E14" s="65"/>
      <c r="F14" s="55"/>
      <c r="G14" s="78" t="s">
        <v>271</v>
      </c>
      <c r="H14" s="119">
        <v>0</v>
      </c>
      <c r="I14" s="84" t="s">
        <v>228</v>
      </c>
      <c r="J14" s="31">
        <f>H14</f>
        <v>0</v>
      </c>
      <c r="K14" s="32">
        <f>J14/11</f>
        <v>0</v>
      </c>
      <c r="L14" s="31">
        <f>J14-K14</f>
        <v>0</v>
      </c>
      <c r="M14" s="56"/>
      <c r="N14" s="57">
        <f>L14</f>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57">
        <v>0</v>
      </c>
      <c r="AK14" s="57">
        <v>0</v>
      </c>
      <c r="AL14" s="57">
        <v>0</v>
      </c>
      <c r="AM14" s="57">
        <v>0</v>
      </c>
      <c r="AN14" s="57">
        <v>0</v>
      </c>
      <c r="AO14" s="57">
        <v>0</v>
      </c>
      <c r="AP14" s="57">
        <v>0</v>
      </c>
      <c r="AQ14" s="57">
        <v>0</v>
      </c>
      <c r="AR14" s="57">
        <v>0</v>
      </c>
      <c r="AS14" s="57">
        <v>0</v>
      </c>
      <c r="AT14" s="57">
        <v>0</v>
      </c>
      <c r="AU14" s="58">
        <v>0</v>
      </c>
    </row>
    <row r="15" spans="1:135" s="3" customFormat="1" ht="14">
      <c r="A15" s="98" t="s">
        <v>239</v>
      </c>
      <c r="B15" s="117">
        <v>0</v>
      </c>
      <c r="C15" s="8">
        <f t="shared" si="0"/>
        <v>0</v>
      </c>
      <c r="D15" s="9">
        <f>B15-C15</f>
        <v>0</v>
      </c>
      <c r="E15" s="65"/>
      <c r="F15" s="55"/>
      <c r="G15" s="168" t="s">
        <v>822</v>
      </c>
      <c r="H15" s="91">
        <v>0</v>
      </c>
      <c r="I15" s="84" t="s">
        <v>228</v>
      </c>
      <c r="J15" s="31">
        <f t="shared" ref="J15:J70" si="1">H15</f>
        <v>0</v>
      </c>
      <c r="K15" s="32">
        <f t="shared" ref="K15:K70" si="2">J15/11</f>
        <v>0</v>
      </c>
      <c r="L15" s="31">
        <f t="shared" ref="L15:L70" si="3">J15-K15</f>
        <v>0</v>
      </c>
      <c r="M15" s="56"/>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0</v>
      </c>
      <c r="AI15" s="57">
        <v>0</v>
      </c>
      <c r="AJ15" s="57">
        <v>0</v>
      </c>
      <c r="AK15" s="57">
        <v>0</v>
      </c>
      <c r="AL15" s="57">
        <v>0</v>
      </c>
      <c r="AM15" s="57">
        <v>0</v>
      </c>
      <c r="AN15" s="57">
        <v>0</v>
      </c>
      <c r="AO15" s="57">
        <v>0</v>
      </c>
      <c r="AP15" s="57">
        <v>0</v>
      </c>
      <c r="AQ15" s="57">
        <v>0</v>
      </c>
      <c r="AR15" s="57">
        <v>0</v>
      </c>
      <c r="AS15" s="57">
        <v>0</v>
      </c>
      <c r="AT15" s="57">
        <v>0</v>
      </c>
      <c r="AU15" s="58">
        <v>0</v>
      </c>
    </row>
    <row r="16" spans="1:135" s="3" customFormat="1" ht="14">
      <c r="A16" s="98" t="s">
        <v>240</v>
      </c>
      <c r="B16" s="117">
        <v>0</v>
      </c>
      <c r="C16" s="8">
        <f t="shared" si="0"/>
        <v>0</v>
      </c>
      <c r="D16" s="9">
        <f>B16-C16</f>
        <v>0</v>
      </c>
      <c r="E16" s="65"/>
      <c r="F16" s="55"/>
      <c r="G16" s="168" t="s">
        <v>823</v>
      </c>
      <c r="H16" s="91">
        <v>0</v>
      </c>
      <c r="I16" s="84" t="s">
        <v>228</v>
      </c>
      <c r="J16" s="31">
        <f t="shared" si="1"/>
        <v>0</v>
      </c>
      <c r="K16" s="32">
        <f t="shared" si="2"/>
        <v>0</v>
      </c>
      <c r="L16" s="31">
        <f t="shared" si="3"/>
        <v>0</v>
      </c>
      <c r="M16" s="56"/>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57">
        <v>0</v>
      </c>
      <c r="AP16" s="57">
        <v>0</v>
      </c>
      <c r="AQ16" s="57">
        <v>0</v>
      </c>
      <c r="AR16" s="57">
        <v>0</v>
      </c>
      <c r="AS16" s="57">
        <v>0</v>
      </c>
      <c r="AT16" s="57">
        <v>0</v>
      </c>
      <c r="AU16" s="58">
        <v>0</v>
      </c>
    </row>
    <row r="17" spans="1:47" s="3" customFormat="1" ht="14">
      <c r="A17" s="98" t="s">
        <v>241</v>
      </c>
      <c r="B17" s="117">
        <v>0</v>
      </c>
      <c r="C17" s="8">
        <f t="shared" si="0"/>
        <v>0</v>
      </c>
      <c r="D17" s="9">
        <f t="shared" ref="D17:D18" si="4">B17-C17</f>
        <v>0</v>
      </c>
      <c r="E17" s="65"/>
      <c r="F17" s="55"/>
      <c r="G17" s="56" t="s">
        <v>272</v>
      </c>
      <c r="H17" s="91">
        <f>B15</f>
        <v>0</v>
      </c>
      <c r="I17" s="84" t="s">
        <v>228</v>
      </c>
      <c r="J17" s="31">
        <f t="shared" si="1"/>
        <v>0</v>
      </c>
      <c r="K17" s="32">
        <f t="shared" si="2"/>
        <v>0</v>
      </c>
      <c r="L17" s="31">
        <f t="shared" si="3"/>
        <v>0</v>
      </c>
      <c r="M17" s="56"/>
      <c r="N17" s="57">
        <v>0</v>
      </c>
      <c r="O17" s="57">
        <f>L17</f>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8">
        <v>0</v>
      </c>
    </row>
    <row r="18" spans="1:47" s="3" customFormat="1" ht="14">
      <c r="A18" s="98" t="s">
        <v>242</v>
      </c>
      <c r="B18" s="117">
        <v>0</v>
      </c>
      <c r="C18" s="8">
        <f t="shared" si="0"/>
        <v>0</v>
      </c>
      <c r="D18" s="9">
        <f t="shared" si="4"/>
        <v>0</v>
      </c>
      <c r="E18" s="65"/>
      <c r="F18" s="55"/>
      <c r="G18" s="56" t="s">
        <v>782</v>
      </c>
      <c r="H18" s="91">
        <f t="shared" ref="H18:H21" si="5">B16</f>
        <v>0</v>
      </c>
      <c r="I18" s="84" t="s">
        <v>228</v>
      </c>
      <c r="J18" s="31">
        <f t="shared" si="1"/>
        <v>0</v>
      </c>
      <c r="K18" s="32">
        <f t="shared" si="2"/>
        <v>0</v>
      </c>
      <c r="L18" s="31">
        <f t="shared" si="3"/>
        <v>0</v>
      </c>
      <c r="M18" s="56"/>
      <c r="N18" s="57">
        <v>0</v>
      </c>
      <c r="O18" s="57">
        <v>0</v>
      </c>
      <c r="P18" s="57">
        <f>L18</f>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8">
        <v>0</v>
      </c>
    </row>
    <row r="19" spans="1:47" s="3" customFormat="1" ht="14">
      <c r="A19" s="98" t="s">
        <v>243</v>
      </c>
      <c r="B19" s="117">
        <v>0</v>
      </c>
      <c r="C19" s="8">
        <f t="shared" si="0"/>
        <v>0</v>
      </c>
      <c r="D19" s="9">
        <f>B19-C19</f>
        <v>0</v>
      </c>
      <c r="E19" s="65"/>
      <c r="F19" s="55"/>
      <c r="G19" s="56" t="s">
        <v>241</v>
      </c>
      <c r="H19" s="91">
        <f t="shared" si="5"/>
        <v>0</v>
      </c>
      <c r="I19" s="84" t="s">
        <v>228</v>
      </c>
      <c r="J19" s="31">
        <f t="shared" si="1"/>
        <v>0</v>
      </c>
      <c r="K19" s="32">
        <f t="shared" si="2"/>
        <v>0</v>
      </c>
      <c r="L19" s="31">
        <f t="shared" si="3"/>
        <v>0</v>
      </c>
      <c r="M19" s="56"/>
      <c r="N19" s="57">
        <v>0</v>
      </c>
      <c r="O19" s="57">
        <v>0</v>
      </c>
      <c r="P19" s="57">
        <v>0</v>
      </c>
      <c r="Q19" s="57">
        <f>L19</f>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8">
        <v>0</v>
      </c>
    </row>
    <row r="20" spans="1:47" s="3" customFormat="1" ht="14">
      <c r="A20" s="98" t="s">
        <v>244</v>
      </c>
      <c r="B20" s="117">
        <v>0</v>
      </c>
      <c r="C20" s="8">
        <f t="shared" si="0"/>
        <v>0</v>
      </c>
      <c r="D20" s="9">
        <f t="shared" ref="D20:D23" si="6">B20-C20</f>
        <v>0</v>
      </c>
      <c r="E20" s="65"/>
      <c r="F20" s="55"/>
      <c r="G20" s="56" t="s">
        <v>242</v>
      </c>
      <c r="H20" s="91">
        <f t="shared" si="5"/>
        <v>0</v>
      </c>
      <c r="I20" s="84" t="s">
        <v>228</v>
      </c>
      <c r="J20" s="31">
        <f t="shared" si="1"/>
        <v>0</v>
      </c>
      <c r="K20" s="32">
        <f t="shared" si="2"/>
        <v>0</v>
      </c>
      <c r="L20" s="31">
        <f t="shared" si="3"/>
        <v>0</v>
      </c>
      <c r="M20" s="56"/>
      <c r="N20" s="57">
        <v>0</v>
      </c>
      <c r="O20" s="57">
        <v>0</v>
      </c>
      <c r="P20" s="57">
        <v>0</v>
      </c>
      <c r="Q20" s="57">
        <v>0</v>
      </c>
      <c r="R20" s="57">
        <f>L20</f>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8">
        <v>0</v>
      </c>
    </row>
    <row r="21" spans="1:47" s="3" customFormat="1" ht="14">
      <c r="A21" s="98" t="s">
        <v>245</v>
      </c>
      <c r="B21" s="117">
        <v>0</v>
      </c>
      <c r="C21" s="8">
        <f t="shared" si="0"/>
        <v>0</v>
      </c>
      <c r="D21" s="9">
        <f t="shared" si="6"/>
        <v>0</v>
      </c>
      <c r="E21" s="65"/>
      <c r="F21" s="55"/>
      <c r="G21" s="56" t="s">
        <v>243</v>
      </c>
      <c r="H21" s="91">
        <f t="shared" si="5"/>
        <v>0</v>
      </c>
      <c r="I21" s="84" t="s">
        <v>228</v>
      </c>
      <c r="J21" s="31">
        <f t="shared" si="1"/>
        <v>0</v>
      </c>
      <c r="K21" s="32">
        <f t="shared" si="2"/>
        <v>0</v>
      </c>
      <c r="L21" s="31">
        <f t="shared" si="3"/>
        <v>0</v>
      </c>
      <c r="M21" s="56"/>
      <c r="N21" s="57">
        <v>0</v>
      </c>
      <c r="O21" s="57">
        <v>0</v>
      </c>
      <c r="P21" s="57">
        <v>0</v>
      </c>
      <c r="Q21" s="57">
        <v>0</v>
      </c>
      <c r="R21" s="57">
        <v>0</v>
      </c>
      <c r="S21" s="57">
        <f>L21</f>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8">
        <v>0</v>
      </c>
    </row>
    <row r="22" spans="1:47" s="3" customFormat="1" ht="14">
      <c r="A22" s="98" t="s">
        <v>246</v>
      </c>
      <c r="B22" s="117">
        <v>0</v>
      </c>
      <c r="C22" s="8">
        <f t="shared" si="0"/>
        <v>0</v>
      </c>
      <c r="D22" s="9">
        <f t="shared" si="6"/>
        <v>0</v>
      </c>
      <c r="E22" s="65"/>
      <c r="F22" s="55"/>
      <c r="G22" s="78" t="s">
        <v>273</v>
      </c>
      <c r="H22" s="119">
        <v>0</v>
      </c>
      <c r="I22" s="84" t="s">
        <v>228</v>
      </c>
      <c r="J22" s="31">
        <f t="shared" si="1"/>
        <v>0</v>
      </c>
      <c r="K22" s="32">
        <f t="shared" si="2"/>
        <v>0</v>
      </c>
      <c r="L22" s="31">
        <f t="shared" si="3"/>
        <v>0</v>
      </c>
      <c r="M22" s="56"/>
      <c r="N22" s="57">
        <f>L22</f>
        <v>0</v>
      </c>
      <c r="O22" s="57">
        <v>0</v>
      </c>
      <c r="P22" s="57">
        <v>0</v>
      </c>
      <c r="Q22" s="57">
        <v>0</v>
      </c>
      <c r="R22" s="57">
        <v>0</v>
      </c>
      <c r="S22" s="57">
        <v>0</v>
      </c>
      <c r="T22" s="57">
        <f>L22</f>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8">
        <v>0</v>
      </c>
    </row>
    <row r="23" spans="1:47" s="3" customFormat="1" ht="14">
      <c r="A23" s="98" t="s">
        <v>284</v>
      </c>
      <c r="B23" s="117">
        <v>0</v>
      </c>
      <c r="C23" s="8">
        <f t="shared" si="0"/>
        <v>0</v>
      </c>
      <c r="D23" s="9">
        <f t="shared" si="6"/>
        <v>0</v>
      </c>
      <c r="E23" s="65"/>
      <c r="F23" s="55"/>
      <c r="G23" s="78" t="s">
        <v>317</v>
      </c>
      <c r="H23" s="119">
        <v>0</v>
      </c>
      <c r="I23" s="84" t="s">
        <v>228</v>
      </c>
      <c r="J23" s="31">
        <f t="shared" si="1"/>
        <v>0</v>
      </c>
      <c r="K23" s="32">
        <f t="shared" si="2"/>
        <v>0</v>
      </c>
      <c r="L23" s="31">
        <f t="shared" si="3"/>
        <v>0</v>
      </c>
      <c r="M23" s="56"/>
      <c r="N23" s="57">
        <f>L23</f>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8">
        <v>0</v>
      </c>
    </row>
    <row r="24" spans="1:47" s="3" customFormat="1" ht="14">
      <c r="A24" s="98" t="s">
        <v>285</v>
      </c>
      <c r="B24" s="117">
        <v>0</v>
      </c>
      <c r="C24" s="8">
        <f t="shared" si="0"/>
        <v>0</v>
      </c>
      <c r="D24" s="9">
        <f>B24-C24</f>
        <v>0</v>
      </c>
      <c r="E24" s="65"/>
      <c r="F24" s="55"/>
      <c r="G24" s="168" t="s">
        <v>824</v>
      </c>
      <c r="H24" s="91">
        <v>0</v>
      </c>
      <c r="I24" s="84" t="s">
        <v>228</v>
      </c>
      <c r="J24" s="31">
        <f t="shared" si="1"/>
        <v>0</v>
      </c>
      <c r="K24" s="32">
        <f t="shared" si="2"/>
        <v>0</v>
      </c>
      <c r="L24" s="31">
        <f t="shared" si="3"/>
        <v>0</v>
      </c>
      <c r="M24" s="56"/>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8">
        <v>0</v>
      </c>
    </row>
    <row r="25" spans="1:47" s="3" customFormat="1" ht="14">
      <c r="A25" s="98" t="s">
        <v>286</v>
      </c>
      <c r="B25" s="117">
        <v>0</v>
      </c>
      <c r="C25" s="8">
        <f t="shared" si="0"/>
        <v>0</v>
      </c>
      <c r="D25" s="9">
        <f>B25-C25</f>
        <v>0</v>
      </c>
      <c r="E25" s="65"/>
      <c r="F25" s="55"/>
      <c r="G25" s="168" t="s">
        <v>825</v>
      </c>
      <c r="H25" s="91">
        <v>0</v>
      </c>
      <c r="I25" s="84" t="s">
        <v>228</v>
      </c>
      <c r="J25" s="31">
        <f t="shared" si="1"/>
        <v>0</v>
      </c>
      <c r="K25" s="32">
        <f t="shared" si="2"/>
        <v>0</v>
      </c>
      <c r="L25" s="31">
        <f t="shared" si="3"/>
        <v>0</v>
      </c>
      <c r="M25" s="56"/>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8">
        <v>0</v>
      </c>
    </row>
    <row r="26" spans="1:47" s="3" customFormat="1" ht="14">
      <c r="A26" s="98" t="s">
        <v>287</v>
      </c>
      <c r="B26" s="117">
        <v>0</v>
      </c>
      <c r="C26" s="8">
        <f t="shared" si="0"/>
        <v>0</v>
      </c>
      <c r="D26" s="9">
        <f t="shared" ref="D26:D42" si="7">B26-C26</f>
        <v>0</v>
      </c>
      <c r="E26" s="65"/>
      <c r="F26" s="55"/>
      <c r="G26" s="56" t="s">
        <v>318</v>
      </c>
      <c r="H26" s="91">
        <f>B24</f>
        <v>0</v>
      </c>
      <c r="I26" s="84" t="s">
        <v>228</v>
      </c>
      <c r="J26" s="31">
        <f t="shared" si="1"/>
        <v>0</v>
      </c>
      <c r="K26" s="32">
        <f t="shared" si="2"/>
        <v>0</v>
      </c>
      <c r="L26" s="31">
        <f t="shared" si="3"/>
        <v>0</v>
      </c>
      <c r="M26" s="56"/>
      <c r="N26" s="57">
        <v>0</v>
      </c>
      <c r="O26" s="57">
        <f>L26</f>
        <v>0</v>
      </c>
      <c r="P26" s="57">
        <v>0</v>
      </c>
      <c r="Q26" s="57">
        <v>0</v>
      </c>
      <c r="R26" s="57">
        <v>0</v>
      </c>
      <c r="S26" s="57">
        <v>0</v>
      </c>
      <c r="T26" s="57">
        <v>0</v>
      </c>
      <c r="U26" s="57">
        <v>0</v>
      </c>
      <c r="V26" s="57">
        <v>0</v>
      </c>
      <c r="W26" s="57">
        <v>0</v>
      </c>
      <c r="X26" s="57">
        <v>0</v>
      </c>
      <c r="Y26" s="57">
        <v>0</v>
      </c>
      <c r="Z26" s="57">
        <v>0</v>
      </c>
      <c r="AA26" s="57">
        <v>0</v>
      </c>
      <c r="AB26" s="57">
        <v>0</v>
      </c>
      <c r="AC26" s="57">
        <v>0</v>
      </c>
      <c r="AD26" s="57">
        <v>0</v>
      </c>
      <c r="AE26" s="57">
        <v>0</v>
      </c>
      <c r="AF26" s="57">
        <v>0</v>
      </c>
      <c r="AG26" s="57">
        <v>0</v>
      </c>
      <c r="AH26" s="57">
        <v>0</v>
      </c>
      <c r="AI26" s="57">
        <v>0</v>
      </c>
      <c r="AJ26" s="57">
        <v>0</v>
      </c>
      <c r="AK26" s="57">
        <v>0</v>
      </c>
      <c r="AL26" s="57">
        <v>0</v>
      </c>
      <c r="AM26" s="57">
        <v>0</v>
      </c>
      <c r="AN26" s="57">
        <v>0</v>
      </c>
      <c r="AO26" s="57">
        <v>0</v>
      </c>
      <c r="AP26" s="57">
        <v>0</v>
      </c>
      <c r="AQ26" s="57">
        <v>0</v>
      </c>
      <c r="AR26" s="57">
        <v>0</v>
      </c>
      <c r="AS26" s="57">
        <v>0</v>
      </c>
      <c r="AT26" s="57">
        <v>0</v>
      </c>
      <c r="AU26" s="58">
        <v>0</v>
      </c>
    </row>
    <row r="27" spans="1:47" s="3" customFormat="1" ht="14">
      <c r="A27" s="98" t="s">
        <v>288</v>
      </c>
      <c r="B27" s="117">
        <v>0</v>
      </c>
      <c r="C27" s="8">
        <f t="shared" si="0"/>
        <v>0</v>
      </c>
      <c r="D27" s="9">
        <f t="shared" si="7"/>
        <v>0</v>
      </c>
      <c r="E27" s="65"/>
      <c r="F27" s="55"/>
      <c r="G27" s="56" t="s">
        <v>783</v>
      </c>
      <c r="H27" s="91">
        <f t="shared" ref="H27:H30" si="8">B25</f>
        <v>0</v>
      </c>
      <c r="I27" s="84" t="s">
        <v>228</v>
      </c>
      <c r="J27" s="31">
        <f t="shared" si="1"/>
        <v>0</v>
      </c>
      <c r="K27" s="32">
        <f t="shared" si="2"/>
        <v>0</v>
      </c>
      <c r="L27" s="31">
        <f t="shared" si="3"/>
        <v>0</v>
      </c>
      <c r="M27" s="56"/>
      <c r="N27" s="57">
        <v>0</v>
      </c>
      <c r="O27" s="57">
        <v>0</v>
      </c>
      <c r="P27" s="57">
        <f>L27</f>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8">
        <v>0</v>
      </c>
    </row>
    <row r="28" spans="1:47" s="3" customFormat="1" ht="14">
      <c r="A28" s="98" t="s">
        <v>289</v>
      </c>
      <c r="B28" s="117">
        <v>0</v>
      </c>
      <c r="C28" s="8">
        <f t="shared" si="0"/>
        <v>0</v>
      </c>
      <c r="D28" s="9">
        <f t="shared" si="7"/>
        <v>0</v>
      </c>
      <c r="E28" s="65"/>
      <c r="F28" s="55"/>
      <c r="G28" s="56" t="s">
        <v>287</v>
      </c>
      <c r="H28" s="91">
        <f t="shared" si="8"/>
        <v>0</v>
      </c>
      <c r="I28" s="84" t="s">
        <v>228</v>
      </c>
      <c r="J28" s="31">
        <f t="shared" si="1"/>
        <v>0</v>
      </c>
      <c r="K28" s="32">
        <f t="shared" si="2"/>
        <v>0</v>
      </c>
      <c r="L28" s="31">
        <f t="shared" si="3"/>
        <v>0</v>
      </c>
      <c r="M28" s="56"/>
      <c r="N28" s="57">
        <v>0</v>
      </c>
      <c r="O28" s="57">
        <v>0</v>
      </c>
      <c r="P28" s="57">
        <v>0</v>
      </c>
      <c r="Q28" s="57">
        <f>L28</f>
        <v>0</v>
      </c>
      <c r="R28" s="57">
        <v>0</v>
      </c>
      <c r="S28" s="57">
        <v>0</v>
      </c>
      <c r="T28" s="57">
        <v>0</v>
      </c>
      <c r="U28" s="57">
        <v>0</v>
      </c>
      <c r="V28" s="57">
        <v>0</v>
      </c>
      <c r="W28" s="57">
        <v>0</v>
      </c>
      <c r="X28" s="57">
        <v>0</v>
      </c>
      <c r="Y28" s="57">
        <v>0</v>
      </c>
      <c r="Z28" s="57">
        <v>0</v>
      </c>
      <c r="AA28" s="57">
        <v>0</v>
      </c>
      <c r="AB28" s="57">
        <v>0</v>
      </c>
      <c r="AC28" s="57">
        <v>0</v>
      </c>
      <c r="AD28" s="57">
        <v>0</v>
      </c>
      <c r="AE28" s="57">
        <v>0</v>
      </c>
      <c r="AF28" s="57">
        <v>0</v>
      </c>
      <c r="AG28" s="57">
        <v>0</v>
      </c>
      <c r="AH28" s="57">
        <v>0</v>
      </c>
      <c r="AI28" s="57">
        <v>0</v>
      </c>
      <c r="AJ28" s="57">
        <v>0</v>
      </c>
      <c r="AK28" s="57">
        <v>0</v>
      </c>
      <c r="AL28" s="57">
        <v>0</v>
      </c>
      <c r="AM28" s="57">
        <v>0</v>
      </c>
      <c r="AN28" s="57">
        <v>0</v>
      </c>
      <c r="AO28" s="57">
        <v>0</v>
      </c>
      <c r="AP28" s="57">
        <v>0</v>
      </c>
      <c r="AQ28" s="57">
        <v>0</v>
      </c>
      <c r="AR28" s="57">
        <v>0</v>
      </c>
      <c r="AS28" s="57">
        <v>0</v>
      </c>
      <c r="AT28" s="57">
        <v>0</v>
      </c>
      <c r="AU28" s="58">
        <v>0</v>
      </c>
    </row>
    <row r="29" spans="1:47" s="3" customFormat="1" ht="14">
      <c r="A29" s="98" t="s">
        <v>290</v>
      </c>
      <c r="B29" s="117">
        <v>0</v>
      </c>
      <c r="C29" s="8">
        <f t="shared" si="0"/>
        <v>0</v>
      </c>
      <c r="D29" s="9">
        <f t="shared" si="7"/>
        <v>0</v>
      </c>
      <c r="E29" s="65"/>
      <c r="F29" s="55"/>
      <c r="G29" s="56" t="s">
        <v>288</v>
      </c>
      <c r="H29" s="91">
        <f t="shared" si="8"/>
        <v>0</v>
      </c>
      <c r="I29" s="84" t="s">
        <v>228</v>
      </c>
      <c r="J29" s="31">
        <f t="shared" si="1"/>
        <v>0</v>
      </c>
      <c r="K29" s="32">
        <f t="shared" si="2"/>
        <v>0</v>
      </c>
      <c r="L29" s="31">
        <f t="shared" si="3"/>
        <v>0</v>
      </c>
      <c r="M29" s="56"/>
      <c r="N29" s="57">
        <v>0</v>
      </c>
      <c r="O29" s="57">
        <v>0</v>
      </c>
      <c r="P29" s="57">
        <v>0</v>
      </c>
      <c r="Q29" s="57">
        <v>0</v>
      </c>
      <c r="R29" s="57">
        <f>L29</f>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8">
        <v>0</v>
      </c>
    </row>
    <row r="30" spans="1:47" s="3" customFormat="1" ht="14">
      <c r="A30" s="98" t="s">
        <v>291</v>
      </c>
      <c r="B30" s="117">
        <v>0</v>
      </c>
      <c r="C30" s="8">
        <f t="shared" si="0"/>
        <v>0</v>
      </c>
      <c r="D30" s="9">
        <f t="shared" si="7"/>
        <v>0</v>
      </c>
      <c r="E30" s="65"/>
      <c r="F30" s="55"/>
      <c r="G30" s="56" t="s">
        <v>289</v>
      </c>
      <c r="H30" s="91">
        <f t="shared" si="8"/>
        <v>0</v>
      </c>
      <c r="I30" s="84" t="s">
        <v>228</v>
      </c>
      <c r="J30" s="31">
        <f t="shared" si="1"/>
        <v>0</v>
      </c>
      <c r="K30" s="32">
        <f t="shared" si="2"/>
        <v>0</v>
      </c>
      <c r="L30" s="31">
        <f t="shared" si="3"/>
        <v>0</v>
      </c>
      <c r="M30" s="56"/>
      <c r="N30" s="57">
        <v>0</v>
      </c>
      <c r="O30" s="57">
        <v>0</v>
      </c>
      <c r="P30" s="57">
        <v>0</v>
      </c>
      <c r="Q30" s="57">
        <v>0</v>
      </c>
      <c r="R30" s="57">
        <v>0</v>
      </c>
      <c r="S30" s="57">
        <f>L30</f>
        <v>0</v>
      </c>
      <c r="T30" s="57">
        <v>0</v>
      </c>
      <c r="U30" s="57">
        <v>0</v>
      </c>
      <c r="V30" s="57">
        <v>0</v>
      </c>
      <c r="W30" s="57">
        <v>0</v>
      </c>
      <c r="X30" s="57">
        <v>0</v>
      </c>
      <c r="Y30" s="57">
        <v>0</v>
      </c>
      <c r="Z30" s="57">
        <v>0</v>
      </c>
      <c r="AA30" s="57">
        <v>0</v>
      </c>
      <c r="AB30" s="57">
        <v>0</v>
      </c>
      <c r="AC30" s="57">
        <v>0</v>
      </c>
      <c r="AD30" s="57">
        <v>0</v>
      </c>
      <c r="AE30" s="57">
        <v>0</v>
      </c>
      <c r="AF30" s="57">
        <v>0</v>
      </c>
      <c r="AG30" s="57">
        <v>0</v>
      </c>
      <c r="AH30" s="57">
        <v>0</v>
      </c>
      <c r="AI30" s="57">
        <v>0</v>
      </c>
      <c r="AJ30" s="57">
        <v>0</v>
      </c>
      <c r="AK30" s="57">
        <v>0</v>
      </c>
      <c r="AL30" s="57">
        <v>0</v>
      </c>
      <c r="AM30" s="57">
        <v>0</v>
      </c>
      <c r="AN30" s="57">
        <v>0</v>
      </c>
      <c r="AO30" s="57">
        <v>0</v>
      </c>
      <c r="AP30" s="57">
        <v>0</v>
      </c>
      <c r="AQ30" s="57">
        <v>0</v>
      </c>
      <c r="AR30" s="57">
        <v>0</v>
      </c>
      <c r="AS30" s="57">
        <v>0</v>
      </c>
      <c r="AT30" s="57">
        <v>0</v>
      </c>
      <c r="AU30" s="58">
        <v>0</v>
      </c>
    </row>
    <row r="31" spans="1:47" s="3" customFormat="1" ht="14">
      <c r="A31" s="98" t="s">
        <v>292</v>
      </c>
      <c r="B31" s="117">
        <v>0</v>
      </c>
      <c r="C31" s="8">
        <f t="shared" si="0"/>
        <v>0</v>
      </c>
      <c r="D31" s="9">
        <f t="shared" si="7"/>
        <v>0</v>
      </c>
      <c r="E31" s="65"/>
      <c r="F31" s="55"/>
      <c r="G31" s="78" t="s">
        <v>319</v>
      </c>
      <c r="H31" s="119">
        <v>0</v>
      </c>
      <c r="I31" s="84" t="s">
        <v>228</v>
      </c>
      <c r="J31" s="31">
        <f t="shared" si="1"/>
        <v>0</v>
      </c>
      <c r="K31" s="32">
        <f t="shared" si="2"/>
        <v>0</v>
      </c>
      <c r="L31" s="31">
        <f t="shared" si="3"/>
        <v>0</v>
      </c>
      <c r="M31" s="56"/>
      <c r="N31" s="57">
        <f>L31</f>
        <v>0</v>
      </c>
      <c r="O31" s="57">
        <v>0</v>
      </c>
      <c r="P31" s="57">
        <v>0</v>
      </c>
      <c r="Q31" s="57">
        <v>0</v>
      </c>
      <c r="R31" s="57">
        <v>0</v>
      </c>
      <c r="S31" s="57">
        <v>0</v>
      </c>
      <c r="T31" s="57">
        <f>L31</f>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8">
        <v>0</v>
      </c>
    </row>
    <row r="32" spans="1:47" s="3" customFormat="1" ht="14">
      <c r="A32" s="98" t="s">
        <v>330</v>
      </c>
      <c r="B32" s="117">
        <v>0</v>
      </c>
      <c r="C32" s="8">
        <f t="shared" si="0"/>
        <v>0</v>
      </c>
      <c r="D32" s="9">
        <f t="shared" si="7"/>
        <v>0</v>
      </c>
      <c r="E32" s="65"/>
      <c r="F32" s="55"/>
      <c r="G32" s="78" t="s">
        <v>363</v>
      </c>
      <c r="H32" s="119">
        <v>0</v>
      </c>
      <c r="I32" s="84" t="s">
        <v>228</v>
      </c>
      <c r="J32" s="31">
        <f t="shared" si="1"/>
        <v>0</v>
      </c>
      <c r="K32" s="32">
        <f t="shared" si="2"/>
        <v>0</v>
      </c>
      <c r="L32" s="31">
        <f t="shared" si="3"/>
        <v>0</v>
      </c>
      <c r="M32" s="56"/>
      <c r="N32" s="57">
        <f>L32</f>
        <v>0</v>
      </c>
      <c r="O32" s="57">
        <v>0</v>
      </c>
      <c r="P32" s="57">
        <v>0</v>
      </c>
      <c r="Q32" s="57">
        <v>0</v>
      </c>
      <c r="R32" s="57">
        <v>0</v>
      </c>
      <c r="S32" s="57">
        <v>0</v>
      </c>
      <c r="T32" s="57">
        <v>0</v>
      </c>
      <c r="U32" s="57">
        <v>0</v>
      </c>
      <c r="V32" s="57">
        <v>0</v>
      </c>
      <c r="W32" s="57">
        <v>0</v>
      </c>
      <c r="X32" s="57">
        <v>0</v>
      </c>
      <c r="Y32" s="57">
        <v>0</v>
      </c>
      <c r="Z32" s="57">
        <v>0</v>
      </c>
      <c r="AA32" s="57">
        <v>0</v>
      </c>
      <c r="AB32" s="57">
        <v>0</v>
      </c>
      <c r="AC32" s="57">
        <v>0</v>
      </c>
      <c r="AD32" s="57">
        <v>0</v>
      </c>
      <c r="AE32" s="57">
        <v>0</v>
      </c>
      <c r="AF32" s="57">
        <v>0</v>
      </c>
      <c r="AG32" s="57">
        <v>0</v>
      </c>
      <c r="AH32" s="57">
        <v>0</v>
      </c>
      <c r="AI32" s="57">
        <v>0</v>
      </c>
      <c r="AJ32" s="57">
        <v>0</v>
      </c>
      <c r="AK32" s="57">
        <v>0</v>
      </c>
      <c r="AL32" s="57">
        <v>0</v>
      </c>
      <c r="AM32" s="57">
        <v>0</v>
      </c>
      <c r="AN32" s="57">
        <v>0</v>
      </c>
      <c r="AO32" s="57">
        <v>0</v>
      </c>
      <c r="AP32" s="57">
        <v>0</v>
      </c>
      <c r="AQ32" s="57">
        <v>0</v>
      </c>
      <c r="AR32" s="57">
        <v>0</v>
      </c>
      <c r="AS32" s="57">
        <v>0</v>
      </c>
      <c r="AT32" s="57">
        <v>0</v>
      </c>
      <c r="AU32" s="58">
        <v>0</v>
      </c>
    </row>
    <row r="33" spans="1:47" s="3" customFormat="1" ht="14">
      <c r="A33" s="98" t="s">
        <v>331</v>
      </c>
      <c r="B33" s="117">
        <v>0</v>
      </c>
      <c r="C33" s="8">
        <f t="shared" si="0"/>
        <v>0</v>
      </c>
      <c r="D33" s="9">
        <f t="shared" si="7"/>
        <v>0</v>
      </c>
      <c r="E33" s="65"/>
      <c r="F33" s="55"/>
      <c r="G33" s="168" t="s">
        <v>826</v>
      </c>
      <c r="H33" s="91">
        <v>0</v>
      </c>
      <c r="I33" s="84" t="s">
        <v>228</v>
      </c>
      <c r="J33" s="31">
        <f t="shared" si="1"/>
        <v>0</v>
      </c>
      <c r="K33" s="32">
        <f t="shared" si="2"/>
        <v>0</v>
      </c>
      <c r="L33" s="31">
        <f t="shared" si="3"/>
        <v>0</v>
      </c>
      <c r="M33" s="56"/>
      <c r="N33" s="57">
        <v>0</v>
      </c>
      <c r="O33" s="57">
        <v>0</v>
      </c>
      <c r="P33" s="57">
        <v>0</v>
      </c>
      <c r="Q33" s="57">
        <v>0</v>
      </c>
      <c r="R33" s="57">
        <v>0</v>
      </c>
      <c r="S33" s="57">
        <v>0</v>
      </c>
      <c r="T33" s="57">
        <v>0</v>
      </c>
      <c r="U33" s="57">
        <v>0</v>
      </c>
      <c r="V33" s="57">
        <v>0</v>
      </c>
      <c r="W33" s="57">
        <v>0</v>
      </c>
      <c r="X33" s="57">
        <v>0</v>
      </c>
      <c r="Y33" s="57">
        <v>0</v>
      </c>
      <c r="Z33" s="57">
        <v>0</v>
      </c>
      <c r="AA33" s="57">
        <v>0</v>
      </c>
      <c r="AB33" s="57">
        <v>0</v>
      </c>
      <c r="AC33" s="57">
        <v>0</v>
      </c>
      <c r="AD33" s="57">
        <v>0</v>
      </c>
      <c r="AE33" s="57">
        <v>0</v>
      </c>
      <c r="AF33" s="57">
        <v>0</v>
      </c>
      <c r="AG33" s="57">
        <v>0</v>
      </c>
      <c r="AH33" s="57">
        <v>0</v>
      </c>
      <c r="AI33" s="57">
        <v>0</v>
      </c>
      <c r="AJ33" s="57">
        <v>0</v>
      </c>
      <c r="AK33" s="57">
        <v>0</v>
      </c>
      <c r="AL33" s="57">
        <v>0</v>
      </c>
      <c r="AM33" s="57">
        <v>0</v>
      </c>
      <c r="AN33" s="57">
        <v>0</v>
      </c>
      <c r="AO33" s="57">
        <v>0</v>
      </c>
      <c r="AP33" s="57">
        <v>0</v>
      </c>
      <c r="AQ33" s="57">
        <v>0</v>
      </c>
      <c r="AR33" s="57">
        <v>0</v>
      </c>
      <c r="AS33" s="57">
        <v>0</v>
      </c>
      <c r="AT33" s="57">
        <v>0</v>
      </c>
      <c r="AU33" s="58">
        <v>0</v>
      </c>
    </row>
    <row r="34" spans="1:47" s="3" customFormat="1" ht="14">
      <c r="A34" s="98" t="s">
        <v>332</v>
      </c>
      <c r="B34" s="117">
        <v>0</v>
      </c>
      <c r="C34" s="8">
        <f t="shared" si="0"/>
        <v>0</v>
      </c>
      <c r="D34" s="9">
        <f t="shared" si="7"/>
        <v>0</v>
      </c>
      <c r="E34" s="65"/>
      <c r="F34" s="55"/>
      <c r="G34" s="168" t="s">
        <v>827</v>
      </c>
      <c r="H34" s="91">
        <v>0</v>
      </c>
      <c r="I34" s="84" t="s">
        <v>228</v>
      </c>
      <c r="J34" s="31">
        <f t="shared" si="1"/>
        <v>0</v>
      </c>
      <c r="K34" s="32">
        <f t="shared" si="2"/>
        <v>0</v>
      </c>
      <c r="L34" s="31">
        <f t="shared" si="3"/>
        <v>0</v>
      </c>
      <c r="M34" s="56"/>
      <c r="N34" s="57">
        <v>0</v>
      </c>
      <c r="O34" s="57">
        <v>0</v>
      </c>
      <c r="P34" s="57">
        <v>0</v>
      </c>
      <c r="Q34" s="57">
        <v>0</v>
      </c>
      <c r="R34" s="57">
        <v>0</v>
      </c>
      <c r="S34" s="57">
        <v>0</v>
      </c>
      <c r="T34" s="57">
        <v>0</v>
      </c>
      <c r="U34" s="57">
        <v>0</v>
      </c>
      <c r="V34" s="57">
        <v>0</v>
      </c>
      <c r="W34" s="57">
        <v>0</v>
      </c>
      <c r="X34" s="57">
        <v>0</v>
      </c>
      <c r="Y34" s="57">
        <v>0</v>
      </c>
      <c r="Z34" s="57">
        <v>0</v>
      </c>
      <c r="AA34" s="57">
        <v>0</v>
      </c>
      <c r="AB34" s="57">
        <v>0</v>
      </c>
      <c r="AC34" s="57">
        <v>0</v>
      </c>
      <c r="AD34" s="57">
        <v>0</v>
      </c>
      <c r="AE34" s="57">
        <v>0</v>
      </c>
      <c r="AF34" s="57">
        <v>0</v>
      </c>
      <c r="AG34" s="57">
        <v>0</v>
      </c>
      <c r="AH34" s="57">
        <v>0</v>
      </c>
      <c r="AI34" s="57">
        <v>0</v>
      </c>
      <c r="AJ34" s="57">
        <v>0</v>
      </c>
      <c r="AK34" s="57">
        <v>0</v>
      </c>
      <c r="AL34" s="57">
        <v>0</v>
      </c>
      <c r="AM34" s="57">
        <v>0</v>
      </c>
      <c r="AN34" s="57">
        <v>0</v>
      </c>
      <c r="AO34" s="57">
        <v>0</v>
      </c>
      <c r="AP34" s="57">
        <v>0</v>
      </c>
      <c r="AQ34" s="57">
        <v>0</v>
      </c>
      <c r="AR34" s="57">
        <v>0</v>
      </c>
      <c r="AS34" s="57">
        <v>0</v>
      </c>
      <c r="AT34" s="57">
        <v>0</v>
      </c>
      <c r="AU34" s="58">
        <v>0</v>
      </c>
    </row>
    <row r="35" spans="1:47" s="3" customFormat="1" ht="14">
      <c r="A35" s="98" t="s">
        <v>333</v>
      </c>
      <c r="B35" s="117">
        <v>0</v>
      </c>
      <c r="C35" s="8">
        <f t="shared" si="0"/>
        <v>0</v>
      </c>
      <c r="D35" s="9">
        <f t="shared" si="7"/>
        <v>0</v>
      </c>
      <c r="E35" s="65"/>
      <c r="F35" s="55"/>
      <c r="G35" s="56" t="s">
        <v>364</v>
      </c>
      <c r="H35" s="91">
        <f>B33</f>
        <v>0</v>
      </c>
      <c r="I35" s="84" t="s">
        <v>228</v>
      </c>
      <c r="J35" s="31">
        <f t="shared" si="1"/>
        <v>0</v>
      </c>
      <c r="K35" s="32">
        <f t="shared" si="2"/>
        <v>0</v>
      </c>
      <c r="L35" s="31">
        <f t="shared" si="3"/>
        <v>0</v>
      </c>
      <c r="M35" s="56"/>
      <c r="N35" s="57">
        <v>0</v>
      </c>
      <c r="O35" s="57">
        <f>L35</f>
        <v>0</v>
      </c>
      <c r="P35" s="57">
        <v>0</v>
      </c>
      <c r="Q35" s="57">
        <v>0</v>
      </c>
      <c r="R35" s="57">
        <v>0</v>
      </c>
      <c r="S35" s="57">
        <v>0</v>
      </c>
      <c r="T35" s="57">
        <v>0</v>
      </c>
      <c r="U35" s="57">
        <v>0</v>
      </c>
      <c r="V35" s="57">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0</v>
      </c>
      <c r="AM35" s="57">
        <v>0</v>
      </c>
      <c r="AN35" s="57">
        <v>0</v>
      </c>
      <c r="AO35" s="57">
        <v>0</v>
      </c>
      <c r="AP35" s="57">
        <v>0</v>
      </c>
      <c r="AQ35" s="57">
        <v>0</v>
      </c>
      <c r="AR35" s="57">
        <v>0</v>
      </c>
      <c r="AS35" s="57">
        <v>0</v>
      </c>
      <c r="AT35" s="57">
        <v>0</v>
      </c>
      <c r="AU35" s="58">
        <v>0</v>
      </c>
    </row>
    <row r="36" spans="1:47" s="3" customFormat="1" ht="14">
      <c r="A36" s="98" t="s">
        <v>334</v>
      </c>
      <c r="B36" s="117">
        <v>0</v>
      </c>
      <c r="C36" s="8">
        <f t="shared" si="0"/>
        <v>0</v>
      </c>
      <c r="D36" s="9">
        <f t="shared" si="7"/>
        <v>0</v>
      </c>
      <c r="E36" s="65"/>
      <c r="F36" s="55"/>
      <c r="G36" s="56" t="s">
        <v>784</v>
      </c>
      <c r="H36" s="91">
        <f t="shared" ref="H36:H39" si="9">B34</f>
        <v>0</v>
      </c>
      <c r="I36" s="84" t="s">
        <v>228</v>
      </c>
      <c r="J36" s="31">
        <f t="shared" si="1"/>
        <v>0</v>
      </c>
      <c r="K36" s="32">
        <f t="shared" si="2"/>
        <v>0</v>
      </c>
      <c r="L36" s="31">
        <f t="shared" si="3"/>
        <v>0</v>
      </c>
      <c r="M36" s="56"/>
      <c r="N36" s="57">
        <v>0</v>
      </c>
      <c r="O36" s="57">
        <v>0</v>
      </c>
      <c r="P36" s="57">
        <f>L36</f>
        <v>0</v>
      </c>
      <c r="Q36" s="57">
        <v>0</v>
      </c>
      <c r="R36" s="57">
        <v>0</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0</v>
      </c>
      <c r="AN36" s="57">
        <v>0</v>
      </c>
      <c r="AO36" s="57">
        <v>0</v>
      </c>
      <c r="AP36" s="57">
        <v>0</v>
      </c>
      <c r="AQ36" s="57">
        <v>0</v>
      </c>
      <c r="AR36" s="57">
        <v>0</v>
      </c>
      <c r="AS36" s="57">
        <v>0</v>
      </c>
      <c r="AT36" s="57">
        <v>0</v>
      </c>
      <c r="AU36" s="58">
        <v>0</v>
      </c>
    </row>
    <row r="37" spans="1:47" s="3" customFormat="1" ht="14">
      <c r="A37" s="98" t="s">
        <v>335</v>
      </c>
      <c r="B37" s="117">
        <v>0</v>
      </c>
      <c r="C37" s="8">
        <f t="shared" si="0"/>
        <v>0</v>
      </c>
      <c r="D37" s="9">
        <f t="shared" si="7"/>
        <v>0</v>
      </c>
      <c r="E37" s="65"/>
      <c r="F37" s="55"/>
      <c r="G37" s="56" t="s">
        <v>333</v>
      </c>
      <c r="H37" s="91">
        <f t="shared" si="9"/>
        <v>0</v>
      </c>
      <c r="I37" s="84" t="s">
        <v>228</v>
      </c>
      <c r="J37" s="31">
        <f t="shared" si="1"/>
        <v>0</v>
      </c>
      <c r="K37" s="32">
        <f t="shared" si="2"/>
        <v>0</v>
      </c>
      <c r="L37" s="31">
        <f t="shared" si="3"/>
        <v>0</v>
      </c>
      <c r="M37" s="56"/>
      <c r="N37" s="57">
        <v>0</v>
      </c>
      <c r="O37" s="57">
        <v>0</v>
      </c>
      <c r="P37" s="57">
        <v>0</v>
      </c>
      <c r="Q37" s="57">
        <f>L37</f>
        <v>0</v>
      </c>
      <c r="R37" s="57">
        <v>0</v>
      </c>
      <c r="S37" s="57">
        <v>0</v>
      </c>
      <c r="T37" s="57">
        <v>0</v>
      </c>
      <c r="U37" s="57">
        <v>0</v>
      </c>
      <c r="V37" s="57">
        <v>0</v>
      </c>
      <c r="W37" s="57">
        <v>0</v>
      </c>
      <c r="X37" s="57">
        <v>0</v>
      </c>
      <c r="Y37" s="57">
        <v>0</v>
      </c>
      <c r="Z37" s="57">
        <v>0</v>
      </c>
      <c r="AA37" s="57">
        <v>0</v>
      </c>
      <c r="AB37" s="57">
        <v>0</v>
      </c>
      <c r="AC37" s="57">
        <v>0</v>
      </c>
      <c r="AD37" s="57">
        <v>0</v>
      </c>
      <c r="AE37" s="57">
        <v>0</v>
      </c>
      <c r="AF37" s="57">
        <v>0</v>
      </c>
      <c r="AG37" s="57">
        <v>0</v>
      </c>
      <c r="AH37" s="57">
        <v>0</v>
      </c>
      <c r="AI37" s="57">
        <v>0</v>
      </c>
      <c r="AJ37" s="57">
        <v>0</v>
      </c>
      <c r="AK37" s="57">
        <v>0</v>
      </c>
      <c r="AL37" s="57">
        <v>0</v>
      </c>
      <c r="AM37" s="57">
        <v>0</v>
      </c>
      <c r="AN37" s="57">
        <v>0</v>
      </c>
      <c r="AO37" s="57">
        <v>0</v>
      </c>
      <c r="AP37" s="57">
        <v>0</v>
      </c>
      <c r="AQ37" s="57">
        <v>0</v>
      </c>
      <c r="AR37" s="57">
        <v>0</v>
      </c>
      <c r="AS37" s="57">
        <v>0</v>
      </c>
      <c r="AT37" s="57">
        <v>0</v>
      </c>
      <c r="AU37" s="58">
        <v>0</v>
      </c>
    </row>
    <row r="38" spans="1:47" s="3" customFormat="1" ht="14">
      <c r="A38" s="98" t="s">
        <v>336</v>
      </c>
      <c r="B38" s="117">
        <v>0</v>
      </c>
      <c r="C38" s="8">
        <f t="shared" si="0"/>
        <v>0</v>
      </c>
      <c r="D38" s="9">
        <f t="shared" si="7"/>
        <v>0</v>
      </c>
      <c r="E38" s="65"/>
      <c r="F38" s="99"/>
      <c r="G38" s="56" t="s">
        <v>334</v>
      </c>
      <c r="H38" s="91">
        <f t="shared" si="9"/>
        <v>0</v>
      </c>
      <c r="I38" s="84" t="s">
        <v>228</v>
      </c>
      <c r="J38" s="31">
        <f t="shared" si="1"/>
        <v>0</v>
      </c>
      <c r="K38" s="32">
        <f t="shared" si="2"/>
        <v>0</v>
      </c>
      <c r="L38" s="31">
        <f t="shared" si="3"/>
        <v>0</v>
      </c>
      <c r="M38" s="56"/>
      <c r="N38" s="57">
        <v>0</v>
      </c>
      <c r="O38" s="57">
        <v>0</v>
      </c>
      <c r="P38" s="57">
        <v>0</v>
      </c>
      <c r="Q38" s="57">
        <v>0</v>
      </c>
      <c r="R38" s="57">
        <f>L38</f>
        <v>0</v>
      </c>
      <c r="S38" s="57">
        <v>0</v>
      </c>
      <c r="T38" s="57">
        <v>0</v>
      </c>
      <c r="U38" s="57">
        <v>0</v>
      </c>
      <c r="V38" s="57">
        <v>0</v>
      </c>
      <c r="W38" s="57">
        <v>0</v>
      </c>
      <c r="X38" s="57">
        <v>0</v>
      </c>
      <c r="Y38" s="57">
        <v>0</v>
      </c>
      <c r="Z38" s="57">
        <v>0</v>
      </c>
      <c r="AA38" s="57">
        <v>0</v>
      </c>
      <c r="AB38" s="57">
        <v>0</v>
      </c>
      <c r="AC38" s="57">
        <v>0</v>
      </c>
      <c r="AD38" s="57">
        <v>0</v>
      </c>
      <c r="AE38" s="57">
        <v>0</v>
      </c>
      <c r="AF38" s="57">
        <v>0</v>
      </c>
      <c r="AG38" s="57">
        <v>0</v>
      </c>
      <c r="AH38" s="57">
        <v>0</v>
      </c>
      <c r="AI38" s="57">
        <v>0</v>
      </c>
      <c r="AJ38" s="57">
        <v>0</v>
      </c>
      <c r="AK38" s="57">
        <v>0</v>
      </c>
      <c r="AL38" s="57">
        <v>0</v>
      </c>
      <c r="AM38" s="57">
        <v>0</v>
      </c>
      <c r="AN38" s="57">
        <v>0</v>
      </c>
      <c r="AO38" s="57">
        <v>0</v>
      </c>
      <c r="AP38" s="57">
        <v>0</v>
      </c>
      <c r="AQ38" s="57">
        <v>0</v>
      </c>
      <c r="AR38" s="57">
        <v>0</v>
      </c>
      <c r="AS38" s="57">
        <v>0</v>
      </c>
      <c r="AT38" s="57">
        <v>0</v>
      </c>
      <c r="AU38" s="58">
        <v>0</v>
      </c>
    </row>
    <row r="39" spans="1:47" s="3" customFormat="1" ht="14">
      <c r="A39" s="98" t="s">
        <v>337</v>
      </c>
      <c r="B39" s="117">
        <v>0</v>
      </c>
      <c r="C39" s="8">
        <f t="shared" si="0"/>
        <v>0</v>
      </c>
      <c r="D39" s="9">
        <f t="shared" si="7"/>
        <v>0</v>
      </c>
      <c r="E39" s="65"/>
      <c r="F39" s="98"/>
      <c r="G39" s="56" t="s">
        <v>335</v>
      </c>
      <c r="H39" s="91">
        <f t="shared" si="9"/>
        <v>0</v>
      </c>
      <c r="I39" s="84" t="s">
        <v>228</v>
      </c>
      <c r="J39" s="31">
        <f t="shared" si="1"/>
        <v>0</v>
      </c>
      <c r="K39" s="32">
        <f t="shared" si="2"/>
        <v>0</v>
      </c>
      <c r="L39" s="31">
        <f t="shared" si="3"/>
        <v>0</v>
      </c>
      <c r="M39" s="56"/>
      <c r="N39" s="57">
        <v>0</v>
      </c>
      <c r="O39" s="57">
        <v>0</v>
      </c>
      <c r="P39" s="57">
        <v>0</v>
      </c>
      <c r="Q39" s="57">
        <v>0</v>
      </c>
      <c r="R39" s="57">
        <v>0</v>
      </c>
      <c r="S39" s="57">
        <f>L39</f>
        <v>0</v>
      </c>
      <c r="T39" s="57">
        <v>0</v>
      </c>
      <c r="U39" s="57">
        <v>0</v>
      </c>
      <c r="V39" s="57">
        <v>0</v>
      </c>
      <c r="W39" s="57">
        <v>0</v>
      </c>
      <c r="X39" s="57">
        <v>0</v>
      </c>
      <c r="Y39" s="57">
        <v>0</v>
      </c>
      <c r="Z39" s="57">
        <v>0</v>
      </c>
      <c r="AA39" s="57">
        <v>0</v>
      </c>
      <c r="AB39" s="57">
        <v>0</v>
      </c>
      <c r="AC39" s="57">
        <v>0</v>
      </c>
      <c r="AD39" s="57">
        <v>0</v>
      </c>
      <c r="AE39" s="57">
        <v>0</v>
      </c>
      <c r="AF39" s="57">
        <v>0</v>
      </c>
      <c r="AG39" s="57">
        <v>0</v>
      </c>
      <c r="AH39" s="57">
        <v>0</v>
      </c>
      <c r="AI39" s="57">
        <v>0</v>
      </c>
      <c r="AJ39" s="57">
        <v>0</v>
      </c>
      <c r="AK39" s="57">
        <v>0</v>
      </c>
      <c r="AL39" s="57">
        <v>0</v>
      </c>
      <c r="AM39" s="57">
        <v>0</v>
      </c>
      <c r="AN39" s="57">
        <v>0</v>
      </c>
      <c r="AO39" s="57">
        <v>0</v>
      </c>
      <c r="AP39" s="57">
        <v>0</v>
      </c>
      <c r="AQ39" s="57">
        <v>0</v>
      </c>
      <c r="AR39" s="57">
        <v>0</v>
      </c>
      <c r="AS39" s="57">
        <v>0</v>
      </c>
      <c r="AT39" s="57">
        <v>0</v>
      </c>
      <c r="AU39" s="58">
        <v>0</v>
      </c>
    </row>
    <row r="40" spans="1:47" s="3" customFormat="1" ht="14">
      <c r="A40" s="98" t="s">
        <v>338</v>
      </c>
      <c r="B40" s="117">
        <v>0</v>
      </c>
      <c r="C40" s="8">
        <f t="shared" si="0"/>
        <v>0</v>
      </c>
      <c r="D40" s="9">
        <f t="shared" si="7"/>
        <v>0</v>
      </c>
      <c r="E40" s="65"/>
      <c r="F40" s="98"/>
      <c r="G40" s="78" t="s">
        <v>365</v>
      </c>
      <c r="H40" s="119">
        <v>0</v>
      </c>
      <c r="I40" s="84" t="s">
        <v>228</v>
      </c>
      <c r="J40" s="31">
        <f t="shared" si="1"/>
        <v>0</v>
      </c>
      <c r="K40" s="32">
        <f t="shared" si="2"/>
        <v>0</v>
      </c>
      <c r="L40" s="31">
        <f t="shared" si="3"/>
        <v>0</v>
      </c>
      <c r="M40" s="56"/>
      <c r="N40" s="57">
        <v>0</v>
      </c>
      <c r="O40" s="57">
        <v>0</v>
      </c>
      <c r="P40" s="57">
        <v>0</v>
      </c>
      <c r="Q40" s="57">
        <v>0</v>
      </c>
      <c r="R40" s="57">
        <v>0</v>
      </c>
      <c r="S40" s="57">
        <v>0</v>
      </c>
      <c r="T40" s="57">
        <f>L40</f>
        <v>0</v>
      </c>
      <c r="U40" s="57">
        <v>0</v>
      </c>
      <c r="V40" s="57">
        <v>0</v>
      </c>
      <c r="W40" s="57">
        <v>0</v>
      </c>
      <c r="X40" s="57">
        <v>0</v>
      </c>
      <c r="Y40" s="57">
        <v>0</v>
      </c>
      <c r="Z40" s="57">
        <v>0</v>
      </c>
      <c r="AA40" s="57">
        <v>0</v>
      </c>
      <c r="AB40" s="57">
        <v>0</v>
      </c>
      <c r="AC40" s="57">
        <v>0</v>
      </c>
      <c r="AD40" s="57">
        <v>0</v>
      </c>
      <c r="AE40" s="57">
        <v>0</v>
      </c>
      <c r="AF40" s="57">
        <v>0</v>
      </c>
      <c r="AG40" s="57">
        <v>0</v>
      </c>
      <c r="AH40" s="57">
        <v>0</v>
      </c>
      <c r="AI40" s="57">
        <v>0</v>
      </c>
      <c r="AJ40" s="57">
        <v>0</v>
      </c>
      <c r="AK40" s="57">
        <v>0</v>
      </c>
      <c r="AL40" s="57">
        <v>0</v>
      </c>
      <c r="AM40" s="57">
        <v>0</v>
      </c>
      <c r="AN40" s="57">
        <v>0</v>
      </c>
      <c r="AO40" s="57">
        <v>0</v>
      </c>
      <c r="AP40" s="57">
        <v>0</v>
      </c>
      <c r="AQ40" s="57">
        <v>0</v>
      </c>
      <c r="AR40" s="57">
        <v>0</v>
      </c>
      <c r="AS40" s="57">
        <v>0</v>
      </c>
      <c r="AT40" s="57">
        <v>0</v>
      </c>
      <c r="AU40" s="58">
        <v>0</v>
      </c>
    </row>
    <row r="41" spans="1:47" s="3" customFormat="1" ht="14">
      <c r="A41" s="98" t="s">
        <v>247</v>
      </c>
      <c r="B41" s="117">
        <v>0</v>
      </c>
      <c r="C41" s="8">
        <f t="shared" si="0"/>
        <v>0</v>
      </c>
      <c r="D41" s="9">
        <f t="shared" si="7"/>
        <v>0</v>
      </c>
      <c r="E41" s="65"/>
      <c r="F41" s="98"/>
      <c r="G41" s="78" t="s">
        <v>274</v>
      </c>
      <c r="H41" s="119">
        <v>0</v>
      </c>
      <c r="I41" s="84" t="s">
        <v>228</v>
      </c>
      <c r="J41" s="31">
        <f t="shared" si="1"/>
        <v>0</v>
      </c>
      <c r="K41" s="32">
        <f t="shared" si="2"/>
        <v>0</v>
      </c>
      <c r="L41" s="31">
        <f t="shared" si="3"/>
        <v>0</v>
      </c>
      <c r="M41" s="56"/>
      <c r="N41" s="57">
        <f>L41</f>
        <v>0</v>
      </c>
      <c r="O41" s="57">
        <v>0</v>
      </c>
      <c r="P41" s="57">
        <v>0</v>
      </c>
      <c r="Q41" s="57">
        <v>0</v>
      </c>
      <c r="R41" s="57">
        <v>0</v>
      </c>
      <c r="S41" s="57">
        <v>0</v>
      </c>
      <c r="T41" s="57">
        <v>0</v>
      </c>
      <c r="U41" s="57">
        <v>0</v>
      </c>
      <c r="V41" s="57">
        <v>0</v>
      </c>
      <c r="W41" s="57">
        <v>0</v>
      </c>
      <c r="X41" s="57">
        <v>0</v>
      </c>
      <c r="Y41" s="57">
        <v>0</v>
      </c>
      <c r="Z41" s="57">
        <v>0</v>
      </c>
      <c r="AA41" s="57">
        <v>0</v>
      </c>
      <c r="AB41" s="57">
        <v>0</v>
      </c>
      <c r="AC41" s="57">
        <v>0</v>
      </c>
      <c r="AD41" s="57">
        <v>0</v>
      </c>
      <c r="AE41" s="57">
        <v>0</v>
      </c>
      <c r="AF41" s="57">
        <v>0</v>
      </c>
      <c r="AG41" s="57">
        <v>0</v>
      </c>
      <c r="AH41" s="57">
        <v>0</v>
      </c>
      <c r="AI41" s="57">
        <v>0</v>
      </c>
      <c r="AJ41" s="57">
        <v>0</v>
      </c>
      <c r="AK41" s="57">
        <v>0</v>
      </c>
      <c r="AL41" s="57">
        <v>0</v>
      </c>
      <c r="AM41" s="57">
        <v>0</v>
      </c>
      <c r="AN41" s="57">
        <v>0</v>
      </c>
      <c r="AO41" s="57">
        <v>0</v>
      </c>
      <c r="AP41" s="57">
        <v>0</v>
      </c>
      <c r="AQ41" s="57">
        <v>0</v>
      </c>
      <c r="AR41" s="57">
        <v>0</v>
      </c>
      <c r="AS41" s="57">
        <v>0</v>
      </c>
      <c r="AT41" s="57">
        <v>0</v>
      </c>
      <c r="AU41" s="58">
        <v>0</v>
      </c>
    </row>
    <row r="42" spans="1:47" s="3" customFormat="1" ht="14">
      <c r="A42" s="98" t="s">
        <v>248</v>
      </c>
      <c r="B42" s="117">
        <v>0</v>
      </c>
      <c r="C42" s="8">
        <f t="shared" si="0"/>
        <v>0</v>
      </c>
      <c r="D42" s="9">
        <f t="shared" si="7"/>
        <v>0</v>
      </c>
      <c r="E42" s="65"/>
      <c r="F42" s="99"/>
      <c r="G42" s="78" t="s">
        <v>248</v>
      </c>
      <c r="H42" s="96">
        <f>B42</f>
        <v>0</v>
      </c>
      <c r="I42" s="84" t="s">
        <v>228</v>
      </c>
      <c r="J42" s="31">
        <f t="shared" si="1"/>
        <v>0</v>
      </c>
      <c r="K42" s="32">
        <f t="shared" si="2"/>
        <v>0</v>
      </c>
      <c r="L42" s="31">
        <f t="shared" si="3"/>
        <v>0</v>
      </c>
      <c r="M42" s="56"/>
      <c r="N42" s="57">
        <v>0</v>
      </c>
      <c r="O42" s="57">
        <v>0</v>
      </c>
      <c r="P42" s="57">
        <v>0</v>
      </c>
      <c r="Q42" s="57">
        <v>0</v>
      </c>
      <c r="R42" s="57">
        <v>0</v>
      </c>
      <c r="S42" s="57">
        <f>L42</f>
        <v>0</v>
      </c>
      <c r="T42" s="57">
        <v>0</v>
      </c>
      <c r="U42" s="57">
        <v>0</v>
      </c>
      <c r="V42" s="57">
        <v>0</v>
      </c>
      <c r="W42" s="57">
        <v>0</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0</v>
      </c>
      <c r="AO42" s="57">
        <v>0</v>
      </c>
      <c r="AP42" s="57">
        <v>0</v>
      </c>
      <c r="AQ42" s="57">
        <v>0</v>
      </c>
      <c r="AR42" s="57">
        <v>0</v>
      </c>
      <c r="AS42" s="57">
        <v>0</v>
      </c>
      <c r="AT42" s="57">
        <v>0</v>
      </c>
      <c r="AU42" s="58">
        <v>0</v>
      </c>
    </row>
    <row r="43" spans="1:47" s="3" customFormat="1" ht="14">
      <c r="A43" s="98" t="s">
        <v>249</v>
      </c>
      <c r="B43" s="117">
        <v>0</v>
      </c>
      <c r="C43" s="8">
        <f t="shared" si="0"/>
        <v>0</v>
      </c>
      <c r="D43" s="9">
        <f>B43-C43</f>
        <v>0</v>
      </c>
      <c r="E43" s="65"/>
      <c r="F43" s="98"/>
      <c r="G43" s="78" t="s">
        <v>275</v>
      </c>
      <c r="H43" s="96">
        <f>B43</f>
        <v>0</v>
      </c>
      <c r="I43" s="84" t="s">
        <v>228</v>
      </c>
      <c r="J43" s="31">
        <f t="shared" si="1"/>
        <v>0</v>
      </c>
      <c r="K43" s="32">
        <f t="shared" si="2"/>
        <v>0</v>
      </c>
      <c r="L43" s="31">
        <f t="shared" si="3"/>
        <v>0</v>
      </c>
      <c r="M43" s="56"/>
      <c r="N43" s="57">
        <v>0</v>
      </c>
      <c r="O43" s="57">
        <v>0</v>
      </c>
      <c r="P43" s="57">
        <f>L43</f>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8">
        <v>0</v>
      </c>
    </row>
    <row r="44" spans="1:47" s="3" customFormat="1" ht="14">
      <c r="A44" s="98" t="s">
        <v>250</v>
      </c>
      <c r="B44" s="117">
        <v>0</v>
      </c>
      <c r="C44" s="8">
        <f t="shared" si="0"/>
        <v>0</v>
      </c>
      <c r="D44" s="9">
        <f>B44-C44</f>
        <v>0</v>
      </c>
      <c r="E44" s="65"/>
      <c r="F44" s="98"/>
      <c r="G44" s="78" t="s">
        <v>276</v>
      </c>
      <c r="H44" s="119">
        <v>0</v>
      </c>
      <c r="I44" s="84" t="s">
        <v>228</v>
      </c>
      <c r="J44" s="31">
        <f t="shared" si="1"/>
        <v>0</v>
      </c>
      <c r="K44" s="32">
        <f t="shared" si="2"/>
        <v>0</v>
      </c>
      <c r="L44" s="31">
        <f t="shared" si="3"/>
        <v>0</v>
      </c>
      <c r="M44" s="56"/>
      <c r="N44" s="57">
        <f>L44</f>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8">
        <v>0</v>
      </c>
    </row>
    <row r="45" spans="1:47" s="3" customFormat="1" ht="14">
      <c r="A45" s="98" t="s">
        <v>251</v>
      </c>
      <c r="B45" s="117">
        <v>0</v>
      </c>
      <c r="C45" s="8">
        <f t="shared" si="0"/>
        <v>0</v>
      </c>
      <c r="D45" s="9">
        <f>B45-C45</f>
        <v>0</v>
      </c>
      <c r="E45" s="65"/>
      <c r="F45" s="98"/>
      <c r="G45" s="78" t="s">
        <v>320</v>
      </c>
      <c r="H45" s="119">
        <v>0</v>
      </c>
      <c r="I45" s="84" t="s">
        <v>228</v>
      </c>
      <c r="J45" s="31">
        <f t="shared" si="1"/>
        <v>0</v>
      </c>
      <c r="K45" s="32">
        <f t="shared" si="2"/>
        <v>0</v>
      </c>
      <c r="L45" s="31">
        <f t="shared" si="3"/>
        <v>0</v>
      </c>
      <c r="M45" s="56"/>
      <c r="N45" s="57">
        <f t="shared" ref="N45:N52" si="10">L45</f>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8">
        <v>0</v>
      </c>
    </row>
    <row r="46" spans="1:47" s="3" customFormat="1" ht="14">
      <c r="A46" s="98" t="s">
        <v>252</v>
      </c>
      <c r="B46" s="117">
        <v>0</v>
      </c>
      <c r="C46" s="8">
        <f t="shared" si="0"/>
        <v>0</v>
      </c>
      <c r="D46" s="9">
        <f t="shared" ref="D46:D86" si="11">B46-C46</f>
        <v>0</v>
      </c>
      <c r="E46" s="65"/>
      <c r="F46" s="99"/>
      <c r="G46" s="78" t="s">
        <v>294</v>
      </c>
      <c r="H46" s="96">
        <f>B48</f>
        <v>0</v>
      </c>
      <c r="I46" s="84" t="s">
        <v>228</v>
      </c>
      <c r="J46" s="31">
        <f t="shared" si="1"/>
        <v>0</v>
      </c>
      <c r="K46" s="32">
        <f t="shared" si="2"/>
        <v>0</v>
      </c>
      <c r="L46" s="31">
        <f t="shared" si="3"/>
        <v>0</v>
      </c>
      <c r="M46" s="56"/>
      <c r="N46" s="57">
        <v>0</v>
      </c>
      <c r="O46" s="57">
        <v>0</v>
      </c>
      <c r="P46" s="57">
        <v>0</v>
      </c>
      <c r="Q46" s="57">
        <v>0</v>
      </c>
      <c r="R46" s="57">
        <v>0</v>
      </c>
      <c r="S46" s="57">
        <f>L46</f>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8">
        <v>0</v>
      </c>
    </row>
    <row r="47" spans="1:47" s="3" customFormat="1" ht="14">
      <c r="A47" s="98" t="s">
        <v>293</v>
      </c>
      <c r="B47" s="117">
        <v>0</v>
      </c>
      <c r="C47" s="8">
        <f t="shared" si="0"/>
        <v>0</v>
      </c>
      <c r="D47" s="9">
        <f t="shared" si="11"/>
        <v>0</v>
      </c>
      <c r="E47" s="65"/>
      <c r="F47" s="98"/>
      <c r="G47" s="78" t="s">
        <v>321</v>
      </c>
      <c r="H47" s="96">
        <f>B49</f>
        <v>0</v>
      </c>
      <c r="I47" s="84" t="s">
        <v>228</v>
      </c>
      <c r="J47" s="31">
        <f t="shared" si="1"/>
        <v>0</v>
      </c>
      <c r="K47" s="32">
        <f t="shared" si="2"/>
        <v>0</v>
      </c>
      <c r="L47" s="31">
        <f t="shared" si="3"/>
        <v>0</v>
      </c>
      <c r="M47" s="56"/>
      <c r="N47" s="57">
        <v>0</v>
      </c>
      <c r="O47" s="57">
        <v>0</v>
      </c>
      <c r="P47" s="57">
        <f>L47</f>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8">
        <v>0</v>
      </c>
    </row>
    <row r="48" spans="1:47" s="3" customFormat="1" ht="14">
      <c r="A48" s="98" t="s">
        <v>294</v>
      </c>
      <c r="B48" s="117">
        <v>0</v>
      </c>
      <c r="C48" s="8">
        <f t="shared" si="0"/>
        <v>0</v>
      </c>
      <c r="D48" s="9">
        <f t="shared" si="11"/>
        <v>0</v>
      </c>
      <c r="E48" s="65"/>
      <c r="F48" s="98"/>
      <c r="G48" s="78" t="s">
        <v>322</v>
      </c>
      <c r="H48" s="119">
        <v>0</v>
      </c>
      <c r="I48" s="84" t="s">
        <v>228</v>
      </c>
      <c r="J48" s="31">
        <f t="shared" si="1"/>
        <v>0</v>
      </c>
      <c r="K48" s="32">
        <f t="shared" si="2"/>
        <v>0</v>
      </c>
      <c r="L48" s="31">
        <f t="shared" si="3"/>
        <v>0</v>
      </c>
      <c r="M48" s="56"/>
      <c r="N48" s="57">
        <f t="shared" si="10"/>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57">
        <v>0</v>
      </c>
      <c r="AK48" s="57">
        <v>0</v>
      </c>
      <c r="AL48" s="57">
        <v>0</v>
      </c>
      <c r="AM48" s="57">
        <v>0</v>
      </c>
      <c r="AN48" s="57">
        <v>0</v>
      </c>
      <c r="AO48" s="57">
        <v>0</v>
      </c>
      <c r="AP48" s="57">
        <v>0</v>
      </c>
      <c r="AQ48" s="57">
        <v>0</v>
      </c>
      <c r="AR48" s="57">
        <v>0</v>
      </c>
      <c r="AS48" s="57">
        <v>0</v>
      </c>
      <c r="AT48" s="57">
        <v>0</v>
      </c>
      <c r="AU48" s="58">
        <v>0</v>
      </c>
    </row>
    <row r="49" spans="1:47" s="3" customFormat="1" ht="14">
      <c r="A49" s="98" t="s">
        <v>295</v>
      </c>
      <c r="B49" s="117">
        <v>0</v>
      </c>
      <c r="C49" s="8">
        <f t="shared" si="0"/>
        <v>0</v>
      </c>
      <c r="D49" s="9">
        <f t="shared" si="11"/>
        <v>0</v>
      </c>
      <c r="E49" s="65"/>
      <c r="F49" s="98"/>
      <c r="G49" s="78" t="s">
        <v>366</v>
      </c>
      <c r="H49" s="119">
        <v>0</v>
      </c>
      <c r="I49" s="84" t="s">
        <v>228</v>
      </c>
      <c r="J49" s="31">
        <f t="shared" si="1"/>
        <v>0</v>
      </c>
      <c r="K49" s="32">
        <f t="shared" si="2"/>
        <v>0</v>
      </c>
      <c r="L49" s="31">
        <f t="shared" si="3"/>
        <v>0</v>
      </c>
      <c r="M49" s="56"/>
      <c r="N49" s="57">
        <f t="shared" si="10"/>
        <v>0</v>
      </c>
      <c r="O49" s="57">
        <v>0</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0</v>
      </c>
      <c r="AO49" s="57">
        <v>0</v>
      </c>
      <c r="AP49" s="57">
        <v>0</v>
      </c>
      <c r="AQ49" s="57">
        <v>0</v>
      </c>
      <c r="AR49" s="57">
        <v>0</v>
      </c>
      <c r="AS49" s="57">
        <v>0</v>
      </c>
      <c r="AT49" s="57">
        <v>0</v>
      </c>
      <c r="AU49" s="58">
        <v>0</v>
      </c>
    </row>
    <row r="50" spans="1:47" s="3" customFormat="1" ht="14">
      <c r="A50" s="98" t="s">
        <v>296</v>
      </c>
      <c r="B50" s="117">
        <v>0</v>
      </c>
      <c r="C50" s="8">
        <f t="shared" si="0"/>
        <v>0</v>
      </c>
      <c r="D50" s="9">
        <f t="shared" si="11"/>
        <v>0</v>
      </c>
      <c r="E50" s="65"/>
      <c r="F50" s="98"/>
      <c r="G50" s="78" t="s">
        <v>340</v>
      </c>
      <c r="H50" s="96">
        <f>B54</f>
        <v>0</v>
      </c>
      <c r="I50" s="84" t="s">
        <v>228</v>
      </c>
      <c r="J50" s="31">
        <f t="shared" si="1"/>
        <v>0</v>
      </c>
      <c r="K50" s="32">
        <f t="shared" si="2"/>
        <v>0</v>
      </c>
      <c r="L50" s="31">
        <f t="shared" si="3"/>
        <v>0</v>
      </c>
      <c r="M50" s="56"/>
      <c r="N50" s="57">
        <v>0</v>
      </c>
      <c r="O50" s="57">
        <v>0</v>
      </c>
      <c r="P50" s="57">
        <v>0</v>
      </c>
      <c r="Q50" s="57">
        <v>0</v>
      </c>
      <c r="R50" s="57">
        <v>0</v>
      </c>
      <c r="S50" s="57">
        <f>L50</f>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57">
        <v>0</v>
      </c>
      <c r="AK50" s="57">
        <v>0</v>
      </c>
      <c r="AL50" s="57">
        <v>0</v>
      </c>
      <c r="AM50" s="57">
        <v>0</v>
      </c>
      <c r="AN50" s="57">
        <v>0</v>
      </c>
      <c r="AO50" s="57">
        <v>0</v>
      </c>
      <c r="AP50" s="57">
        <v>0</v>
      </c>
      <c r="AQ50" s="57">
        <v>0</v>
      </c>
      <c r="AR50" s="57">
        <v>0</v>
      </c>
      <c r="AS50" s="57">
        <v>0</v>
      </c>
      <c r="AT50" s="57">
        <v>0</v>
      </c>
      <c r="AU50" s="58">
        <v>0</v>
      </c>
    </row>
    <row r="51" spans="1:47" s="3" customFormat="1" ht="14">
      <c r="A51" s="98" t="s">
        <v>297</v>
      </c>
      <c r="B51" s="117">
        <v>0</v>
      </c>
      <c r="C51" s="8">
        <f t="shared" si="0"/>
        <v>0</v>
      </c>
      <c r="D51" s="9">
        <f t="shared" si="11"/>
        <v>0</v>
      </c>
      <c r="E51" s="65"/>
      <c r="F51" s="98"/>
      <c r="G51" s="78" t="s">
        <v>367</v>
      </c>
      <c r="H51" s="96">
        <f>B55</f>
        <v>0</v>
      </c>
      <c r="I51" s="84" t="s">
        <v>228</v>
      </c>
      <c r="J51" s="31">
        <f t="shared" si="1"/>
        <v>0</v>
      </c>
      <c r="K51" s="32">
        <f t="shared" si="2"/>
        <v>0</v>
      </c>
      <c r="L51" s="31">
        <f t="shared" si="3"/>
        <v>0</v>
      </c>
      <c r="M51" s="56"/>
      <c r="N51" s="57">
        <v>0</v>
      </c>
      <c r="O51" s="57">
        <v>0</v>
      </c>
      <c r="P51" s="57">
        <f>L51</f>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0</v>
      </c>
      <c r="AP51" s="57">
        <v>0</v>
      </c>
      <c r="AQ51" s="57">
        <v>0</v>
      </c>
      <c r="AR51" s="57">
        <v>0</v>
      </c>
      <c r="AS51" s="57">
        <v>0</v>
      </c>
      <c r="AT51" s="57">
        <v>0</v>
      </c>
      <c r="AU51" s="58">
        <v>0</v>
      </c>
    </row>
    <row r="52" spans="1:47" s="3" customFormat="1" ht="14">
      <c r="A52" s="98" t="s">
        <v>298</v>
      </c>
      <c r="B52" s="117">
        <v>0</v>
      </c>
      <c r="C52" s="8">
        <f t="shared" si="0"/>
        <v>0</v>
      </c>
      <c r="D52" s="9">
        <f t="shared" si="11"/>
        <v>0</v>
      </c>
      <c r="E52" s="65"/>
      <c r="F52" s="98"/>
      <c r="G52" s="78" t="s">
        <v>368</v>
      </c>
      <c r="H52" s="119">
        <v>0</v>
      </c>
      <c r="I52" s="84" t="s">
        <v>228</v>
      </c>
      <c r="J52" s="31">
        <f t="shared" si="1"/>
        <v>0</v>
      </c>
      <c r="K52" s="32">
        <f t="shared" si="2"/>
        <v>0</v>
      </c>
      <c r="L52" s="31">
        <f t="shared" si="3"/>
        <v>0</v>
      </c>
      <c r="M52" s="56"/>
      <c r="N52" s="57">
        <f t="shared" si="10"/>
        <v>0</v>
      </c>
      <c r="O52" s="57">
        <v>0</v>
      </c>
      <c r="P52" s="57">
        <v>0</v>
      </c>
      <c r="Q52" s="57">
        <v>0</v>
      </c>
      <c r="R52" s="57">
        <v>0</v>
      </c>
      <c r="S52" s="57">
        <v>0</v>
      </c>
      <c r="T52" s="57">
        <v>0</v>
      </c>
      <c r="U52" s="57">
        <v>0</v>
      </c>
      <c r="V52" s="57">
        <v>0</v>
      </c>
      <c r="W52" s="57">
        <v>0</v>
      </c>
      <c r="X52" s="57">
        <v>0</v>
      </c>
      <c r="Y52" s="57">
        <v>0</v>
      </c>
      <c r="Z52" s="57">
        <v>0</v>
      </c>
      <c r="AA52" s="57">
        <v>0</v>
      </c>
      <c r="AB52" s="57">
        <v>0</v>
      </c>
      <c r="AC52" s="57">
        <v>0</v>
      </c>
      <c r="AD52" s="57">
        <v>0</v>
      </c>
      <c r="AE52" s="57">
        <v>0</v>
      </c>
      <c r="AF52" s="57">
        <v>0</v>
      </c>
      <c r="AG52" s="57">
        <v>0</v>
      </c>
      <c r="AH52" s="57">
        <v>0</v>
      </c>
      <c r="AI52" s="57">
        <v>0</v>
      </c>
      <c r="AJ52" s="57">
        <v>0</v>
      </c>
      <c r="AK52" s="57">
        <v>0</v>
      </c>
      <c r="AL52" s="57">
        <v>0</v>
      </c>
      <c r="AM52" s="57">
        <v>0</v>
      </c>
      <c r="AN52" s="57">
        <v>0</v>
      </c>
      <c r="AO52" s="57">
        <v>0</v>
      </c>
      <c r="AP52" s="57">
        <v>0</v>
      </c>
      <c r="AQ52" s="57">
        <v>0</v>
      </c>
      <c r="AR52" s="57">
        <v>0</v>
      </c>
      <c r="AS52" s="57">
        <v>0</v>
      </c>
      <c r="AT52" s="57">
        <v>0</v>
      </c>
      <c r="AU52" s="58">
        <v>0</v>
      </c>
    </row>
    <row r="53" spans="1:47" s="3" customFormat="1" ht="14">
      <c r="A53" s="98" t="s">
        <v>339</v>
      </c>
      <c r="B53" s="117">
        <v>0</v>
      </c>
      <c r="C53" s="8">
        <f t="shared" si="0"/>
        <v>0</v>
      </c>
      <c r="D53" s="9">
        <f t="shared" si="11"/>
        <v>0</v>
      </c>
      <c r="E53" s="65"/>
      <c r="F53" s="55"/>
      <c r="G53" s="77" t="s">
        <v>277</v>
      </c>
      <c r="H53" s="96">
        <v>0</v>
      </c>
      <c r="I53" s="84" t="s">
        <v>228</v>
      </c>
      <c r="J53" s="31">
        <f t="shared" si="1"/>
        <v>0</v>
      </c>
      <c r="K53" s="32">
        <f t="shared" si="2"/>
        <v>0</v>
      </c>
      <c r="L53" s="31">
        <f t="shared" si="3"/>
        <v>0</v>
      </c>
      <c r="M53" s="56"/>
      <c r="N53" s="57">
        <f>L53</f>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8">
        <v>0</v>
      </c>
    </row>
    <row r="54" spans="1:47" s="3" customFormat="1" ht="14">
      <c r="A54" s="98" t="s">
        <v>340</v>
      </c>
      <c r="B54" s="117">
        <v>0</v>
      </c>
      <c r="C54" s="8">
        <f t="shared" si="0"/>
        <v>0</v>
      </c>
      <c r="D54" s="9">
        <f t="shared" si="11"/>
        <v>0</v>
      </c>
      <c r="E54" s="65"/>
      <c r="F54" s="98"/>
      <c r="G54" s="78" t="s">
        <v>255</v>
      </c>
      <c r="H54" s="96">
        <f>B61</f>
        <v>0</v>
      </c>
      <c r="I54" s="84" t="s">
        <v>228</v>
      </c>
      <c r="J54" s="31">
        <f t="shared" si="1"/>
        <v>0</v>
      </c>
      <c r="K54" s="32">
        <f t="shared" si="2"/>
        <v>0</v>
      </c>
      <c r="L54" s="31">
        <f t="shared" si="3"/>
        <v>0</v>
      </c>
      <c r="M54" s="56"/>
      <c r="N54" s="57">
        <v>0</v>
      </c>
      <c r="O54" s="57">
        <v>0</v>
      </c>
      <c r="P54" s="57">
        <f>L54</f>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8">
        <v>0</v>
      </c>
    </row>
    <row r="55" spans="1:47" s="3" customFormat="1" ht="14">
      <c r="A55" s="98" t="s">
        <v>341</v>
      </c>
      <c r="B55" s="117">
        <v>0</v>
      </c>
      <c r="C55" s="8">
        <f t="shared" si="0"/>
        <v>0</v>
      </c>
      <c r="D55" s="9">
        <f t="shared" si="11"/>
        <v>0</v>
      </c>
      <c r="E55" s="65"/>
      <c r="F55" s="98"/>
      <c r="G55" s="78" t="s">
        <v>278</v>
      </c>
      <c r="H55" s="119">
        <v>0</v>
      </c>
      <c r="I55" s="84" t="s">
        <v>228</v>
      </c>
      <c r="J55" s="31">
        <f t="shared" si="1"/>
        <v>0</v>
      </c>
      <c r="K55" s="32">
        <f t="shared" si="2"/>
        <v>0</v>
      </c>
      <c r="L55" s="31">
        <f t="shared" si="3"/>
        <v>0</v>
      </c>
      <c r="M55" s="56"/>
      <c r="N55" s="57">
        <f>L55</f>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8">
        <v>0</v>
      </c>
    </row>
    <row r="56" spans="1:47" s="3" customFormat="1" ht="14">
      <c r="A56" s="98" t="s">
        <v>342</v>
      </c>
      <c r="B56" s="117">
        <v>0</v>
      </c>
      <c r="C56" s="8">
        <f t="shared" si="0"/>
        <v>0</v>
      </c>
      <c r="D56" s="9">
        <f t="shared" si="11"/>
        <v>0</v>
      </c>
      <c r="E56" s="65"/>
      <c r="F56" s="98"/>
      <c r="G56" s="78" t="s">
        <v>279</v>
      </c>
      <c r="H56" s="119">
        <v>0</v>
      </c>
      <c r="I56" s="84" t="s">
        <v>228</v>
      </c>
      <c r="J56" s="31">
        <f t="shared" si="1"/>
        <v>0</v>
      </c>
      <c r="K56" s="32">
        <f t="shared" si="2"/>
        <v>0</v>
      </c>
      <c r="L56" s="31">
        <f t="shared" si="3"/>
        <v>0</v>
      </c>
      <c r="M56" s="56"/>
      <c r="N56" s="57">
        <f>L56</f>
        <v>0</v>
      </c>
      <c r="O56" s="57">
        <v>0</v>
      </c>
      <c r="P56" s="57">
        <v>0</v>
      </c>
      <c r="Q56" s="57">
        <v>0</v>
      </c>
      <c r="R56" s="57">
        <v>0</v>
      </c>
      <c r="S56" s="57">
        <v>0</v>
      </c>
      <c r="T56" s="57">
        <v>0</v>
      </c>
      <c r="U56" s="57">
        <v>0</v>
      </c>
      <c r="V56" s="57">
        <v>0</v>
      </c>
      <c r="W56" s="57">
        <v>0</v>
      </c>
      <c r="X56" s="57">
        <v>0</v>
      </c>
      <c r="Y56" s="57">
        <v>0</v>
      </c>
      <c r="Z56" s="57">
        <v>0</v>
      </c>
      <c r="AA56" s="57">
        <v>0</v>
      </c>
      <c r="AB56" s="57">
        <v>0</v>
      </c>
      <c r="AC56" s="57">
        <v>0</v>
      </c>
      <c r="AD56" s="57">
        <v>0</v>
      </c>
      <c r="AE56" s="57">
        <v>0</v>
      </c>
      <c r="AF56" s="57">
        <v>0</v>
      </c>
      <c r="AG56" s="57">
        <v>0</v>
      </c>
      <c r="AH56" s="57">
        <v>0</v>
      </c>
      <c r="AI56" s="57">
        <v>0</v>
      </c>
      <c r="AJ56" s="57">
        <v>0</v>
      </c>
      <c r="AK56" s="57">
        <v>0</v>
      </c>
      <c r="AL56" s="57">
        <v>0</v>
      </c>
      <c r="AM56" s="57">
        <v>0</v>
      </c>
      <c r="AN56" s="57">
        <v>0</v>
      </c>
      <c r="AO56" s="57">
        <v>0</v>
      </c>
      <c r="AP56" s="57">
        <v>0</v>
      </c>
      <c r="AQ56" s="57">
        <v>0</v>
      </c>
      <c r="AR56" s="57">
        <v>0</v>
      </c>
      <c r="AS56" s="57">
        <v>0</v>
      </c>
      <c r="AT56" s="57">
        <v>0</v>
      </c>
      <c r="AU56" s="58">
        <v>0</v>
      </c>
    </row>
    <row r="57" spans="1:47" s="3" customFormat="1" ht="14">
      <c r="A57" s="98" t="s">
        <v>343</v>
      </c>
      <c r="B57" s="117">
        <v>0</v>
      </c>
      <c r="C57" s="8">
        <f t="shared" si="0"/>
        <v>0</v>
      </c>
      <c r="D57" s="9">
        <f t="shared" si="11"/>
        <v>0</v>
      </c>
      <c r="E57" s="65"/>
      <c r="F57" s="98"/>
      <c r="G57" s="77" t="s">
        <v>323</v>
      </c>
      <c r="H57" s="91">
        <v>0</v>
      </c>
      <c r="I57" s="84" t="s">
        <v>228</v>
      </c>
      <c r="J57" s="31">
        <f t="shared" si="1"/>
        <v>0</v>
      </c>
      <c r="K57" s="32">
        <f t="shared" si="2"/>
        <v>0</v>
      </c>
      <c r="L57" s="31">
        <f t="shared" si="3"/>
        <v>0</v>
      </c>
      <c r="M57" s="56"/>
      <c r="N57" s="57">
        <f>L57</f>
        <v>0</v>
      </c>
      <c r="O57" s="57">
        <v>0</v>
      </c>
      <c r="P57" s="57">
        <v>0</v>
      </c>
      <c r="Q57" s="57">
        <v>0</v>
      </c>
      <c r="R57" s="57">
        <v>0</v>
      </c>
      <c r="S57" s="57">
        <v>0</v>
      </c>
      <c r="T57" s="57">
        <v>0</v>
      </c>
      <c r="U57" s="57">
        <v>0</v>
      </c>
      <c r="V57" s="57">
        <v>0</v>
      </c>
      <c r="W57" s="57">
        <v>0</v>
      </c>
      <c r="X57" s="57">
        <v>0</v>
      </c>
      <c r="Y57" s="57">
        <v>0</v>
      </c>
      <c r="Z57" s="57">
        <v>0</v>
      </c>
      <c r="AA57" s="57">
        <v>0</v>
      </c>
      <c r="AB57" s="57">
        <v>0</v>
      </c>
      <c r="AC57" s="57">
        <v>0</v>
      </c>
      <c r="AD57" s="57">
        <v>0</v>
      </c>
      <c r="AE57" s="57">
        <v>0</v>
      </c>
      <c r="AF57" s="57">
        <v>0</v>
      </c>
      <c r="AG57" s="57">
        <v>0</v>
      </c>
      <c r="AH57" s="57">
        <v>0</v>
      </c>
      <c r="AI57" s="57">
        <v>0</v>
      </c>
      <c r="AJ57" s="57">
        <v>0</v>
      </c>
      <c r="AK57" s="57">
        <v>0</v>
      </c>
      <c r="AL57" s="57">
        <v>0</v>
      </c>
      <c r="AM57" s="57">
        <v>0</v>
      </c>
      <c r="AN57" s="57">
        <v>0</v>
      </c>
      <c r="AO57" s="57">
        <v>0</v>
      </c>
      <c r="AP57" s="57">
        <v>0</v>
      </c>
      <c r="AQ57" s="57">
        <v>0</v>
      </c>
      <c r="AR57" s="57">
        <v>0</v>
      </c>
      <c r="AS57" s="57">
        <v>0</v>
      </c>
      <c r="AT57" s="57">
        <v>0</v>
      </c>
      <c r="AU57" s="58">
        <v>0</v>
      </c>
    </row>
    <row r="58" spans="1:47" s="3" customFormat="1" ht="14">
      <c r="A58" s="98" t="s">
        <v>344</v>
      </c>
      <c r="B58" s="117">
        <v>0</v>
      </c>
      <c r="C58" s="8">
        <f t="shared" si="0"/>
        <v>0</v>
      </c>
      <c r="D58" s="9">
        <f t="shared" si="11"/>
        <v>0</v>
      </c>
      <c r="E58" s="65"/>
      <c r="F58" s="98"/>
      <c r="G58" s="78" t="s">
        <v>301</v>
      </c>
      <c r="H58" s="96">
        <f>B68</f>
        <v>0</v>
      </c>
      <c r="I58" s="84" t="s">
        <v>228</v>
      </c>
      <c r="J58" s="31">
        <f t="shared" si="1"/>
        <v>0</v>
      </c>
      <c r="K58" s="32">
        <f t="shared" si="2"/>
        <v>0</v>
      </c>
      <c r="L58" s="31">
        <f t="shared" si="3"/>
        <v>0</v>
      </c>
      <c r="M58" s="56"/>
      <c r="N58" s="57">
        <v>0</v>
      </c>
      <c r="O58" s="57">
        <v>0</v>
      </c>
      <c r="P58" s="57">
        <f>L58</f>
        <v>0</v>
      </c>
      <c r="Q58" s="57">
        <v>0</v>
      </c>
      <c r="R58" s="57">
        <v>0</v>
      </c>
      <c r="S58" s="57">
        <v>0</v>
      </c>
      <c r="T58" s="57">
        <v>0</v>
      </c>
      <c r="U58" s="57">
        <v>0</v>
      </c>
      <c r="V58" s="57">
        <v>0</v>
      </c>
      <c r="W58" s="57">
        <v>0</v>
      </c>
      <c r="X58" s="57">
        <v>0</v>
      </c>
      <c r="Y58" s="57">
        <v>0</v>
      </c>
      <c r="Z58" s="57">
        <v>0</v>
      </c>
      <c r="AA58" s="57">
        <v>0</v>
      </c>
      <c r="AB58" s="57">
        <v>0</v>
      </c>
      <c r="AC58" s="57">
        <v>0</v>
      </c>
      <c r="AD58" s="57">
        <v>0</v>
      </c>
      <c r="AE58" s="57">
        <v>0</v>
      </c>
      <c r="AF58" s="57">
        <v>0</v>
      </c>
      <c r="AG58" s="57">
        <v>0</v>
      </c>
      <c r="AH58" s="57">
        <v>0</v>
      </c>
      <c r="AI58" s="57">
        <v>0</v>
      </c>
      <c r="AJ58" s="57">
        <v>0</v>
      </c>
      <c r="AK58" s="57">
        <v>0</v>
      </c>
      <c r="AL58" s="57">
        <v>0</v>
      </c>
      <c r="AM58" s="57">
        <v>0</v>
      </c>
      <c r="AN58" s="57">
        <v>0</v>
      </c>
      <c r="AO58" s="57">
        <v>0</v>
      </c>
      <c r="AP58" s="57">
        <v>0</v>
      </c>
      <c r="AQ58" s="57">
        <v>0</v>
      </c>
      <c r="AR58" s="57">
        <v>0</v>
      </c>
      <c r="AS58" s="57">
        <v>0</v>
      </c>
      <c r="AT58" s="57">
        <v>0</v>
      </c>
      <c r="AU58" s="58">
        <v>0</v>
      </c>
    </row>
    <row r="59" spans="1:47" s="3" customFormat="1" ht="14">
      <c r="A59" s="98" t="s">
        <v>253</v>
      </c>
      <c r="B59" s="117">
        <v>0</v>
      </c>
      <c r="C59" s="8">
        <f t="shared" si="0"/>
        <v>0</v>
      </c>
      <c r="D59" s="9">
        <f t="shared" si="11"/>
        <v>0</v>
      </c>
      <c r="E59" s="65"/>
      <c r="F59" s="98"/>
      <c r="G59" s="78" t="s">
        <v>324</v>
      </c>
      <c r="H59" s="119">
        <v>0</v>
      </c>
      <c r="I59" s="84" t="s">
        <v>228</v>
      </c>
      <c r="J59" s="31">
        <f t="shared" si="1"/>
        <v>0</v>
      </c>
      <c r="K59" s="32">
        <f t="shared" si="2"/>
        <v>0</v>
      </c>
      <c r="L59" s="31">
        <f t="shared" si="3"/>
        <v>0</v>
      </c>
      <c r="M59" s="56"/>
      <c r="N59" s="57">
        <f>L59</f>
        <v>0</v>
      </c>
      <c r="O59" s="57">
        <v>0</v>
      </c>
      <c r="P59" s="57">
        <v>0</v>
      </c>
      <c r="Q59" s="57">
        <v>0</v>
      </c>
      <c r="R59" s="57">
        <v>0</v>
      </c>
      <c r="S59" s="57">
        <v>0</v>
      </c>
      <c r="T59" s="57">
        <v>0</v>
      </c>
      <c r="U59" s="57">
        <v>0</v>
      </c>
      <c r="V59" s="57">
        <v>0</v>
      </c>
      <c r="W59" s="57">
        <v>0</v>
      </c>
      <c r="X59" s="57">
        <v>0</v>
      </c>
      <c r="Y59" s="57">
        <v>0</v>
      </c>
      <c r="Z59" s="57">
        <v>0</v>
      </c>
      <c r="AA59" s="57">
        <v>0</v>
      </c>
      <c r="AB59" s="57">
        <v>0</v>
      </c>
      <c r="AC59" s="57">
        <v>0</v>
      </c>
      <c r="AD59" s="57">
        <v>0</v>
      </c>
      <c r="AE59" s="57">
        <v>0</v>
      </c>
      <c r="AF59" s="57">
        <v>0</v>
      </c>
      <c r="AG59" s="57">
        <v>0</v>
      </c>
      <c r="AH59" s="57">
        <v>0</v>
      </c>
      <c r="AI59" s="57">
        <v>0</v>
      </c>
      <c r="AJ59" s="57">
        <v>0</v>
      </c>
      <c r="AK59" s="57">
        <v>0</v>
      </c>
      <c r="AL59" s="57">
        <v>0</v>
      </c>
      <c r="AM59" s="57">
        <v>0</v>
      </c>
      <c r="AN59" s="57">
        <v>0</v>
      </c>
      <c r="AO59" s="57">
        <v>0</v>
      </c>
      <c r="AP59" s="57">
        <v>0</v>
      </c>
      <c r="AQ59" s="57">
        <v>0</v>
      </c>
      <c r="AR59" s="57">
        <v>0</v>
      </c>
      <c r="AS59" s="57">
        <v>0</v>
      </c>
      <c r="AT59" s="57">
        <v>0</v>
      </c>
      <c r="AU59" s="58">
        <v>0</v>
      </c>
    </row>
    <row r="60" spans="1:47" s="3" customFormat="1" ht="14">
      <c r="A60" s="98" t="s">
        <v>254</v>
      </c>
      <c r="B60" s="117">
        <v>0</v>
      </c>
      <c r="C60" s="8">
        <f t="shared" si="0"/>
        <v>0</v>
      </c>
      <c r="D60" s="9">
        <f t="shared" si="11"/>
        <v>0</v>
      </c>
      <c r="E60" s="65"/>
      <c r="F60" s="98"/>
      <c r="G60" s="78" t="s">
        <v>325</v>
      </c>
      <c r="H60" s="119">
        <v>0</v>
      </c>
      <c r="I60" s="84" t="s">
        <v>228</v>
      </c>
      <c r="J60" s="31">
        <f t="shared" si="1"/>
        <v>0</v>
      </c>
      <c r="K60" s="32">
        <f t="shared" si="2"/>
        <v>0</v>
      </c>
      <c r="L60" s="31">
        <f t="shared" si="3"/>
        <v>0</v>
      </c>
      <c r="M60" s="56"/>
      <c r="N60" s="57">
        <f>L60</f>
        <v>0</v>
      </c>
      <c r="O60" s="57">
        <v>0</v>
      </c>
      <c r="P60" s="57">
        <v>0</v>
      </c>
      <c r="Q60" s="57">
        <v>0</v>
      </c>
      <c r="R60" s="57">
        <v>0</v>
      </c>
      <c r="S60" s="57">
        <v>0</v>
      </c>
      <c r="T60" s="57">
        <v>0</v>
      </c>
      <c r="U60" s="57">
        <v>0</v>
      </c>
      <c r="V60" s="57">
        <v>0</v>
      </c>
      <c r="W60" s="57">
        <v>0</v>
      </c>
      <c r="X60" s="57">
        <v>0</v>
      </c>
      <c r="Y60" s="57">
        <v>0</v>
      </c>
      <c r="Z60" s="57">
        <v>0</v>
      </c>
      <c r="AA60" s="57">
        <v>0</v>
      </c>
      <c r="AB60" s="57">
        <v>0</v>
      </c>
      <c r="AC60" s="57">
        <v>0</v>
      </c>
      <c r="AD60" s="57">
        <v>0</v>
      </c>
      <c r="AE60" s="57">
        <v>0</v>
      </c>
      <c r="AF60" s="57">
        <v>0</v>
      </c>
      <c r="AG60" s="57">
        <v>0</v>
      </c>
      <c r="AH60" s="57">
        <v>0</v>
      </c>
      <c r="AI60" s="57">
        <v>0</v>
      </c>
      <c r="AJ60" s="57">
        <v>0</v>
      </c>
      <c r="AK60" s="57">
        <v>0</v>
      </c>
      <c r="AL60" s="57">
        <v>0</v>
      </c>
      <c r="AM60" s="57">
        <v>0</v>
      </c>
      <c r="AN60" s="57">
        <v>0</v>
      </c>
      <c r="AO60" s="57">
        <v>0</v>
      </c>
      <c r="AP60" s="57">
        <v>0</v>
      </c>
      <c r="AQ60" s="57">
        <v>0</v>
      </c>
      <c r="AR60" s="57">
        <v>0</v>
      </c>
      <c r="AS60" s="57">
        <v>0</v>
      </c>
      <c r="AT60" s="57">
        <v>0</v>
      </c>
      <c r="AU60" s="58">
        <v>0</v>
      </c>
    </row>
    <row r="61" spans="1:47" s="3" customFormat="1" ht="14">
      <c r="A61" s="98" t="s">
        <v>255</v>
      </c>
      <c r="B61" s="117">
        <v>0</v>
      </c>
      <c r="C61" s="8">
        <f t="shared" si="0"/>
        <v>0</v>
      </c>
      <c r="D61" s="9">
        <f t="shared" si="11"/>
        <v>0</v>
      </c>
      <c r="E61" s="65"/>
      <c r="F61" s="98"/>
      <c r="G61" s="77" t="s">
        <v>369</v>
      </c>
      <c r="H61" s="91">
        <v>0</v>
      </c>
      <c r="I61" s="84" t="s">
        <v>228</v>
      </c>
      <c r="J61" s="31">
        <f t="shared" si="1"/>
        <v>0</v>
      </c>
      <c r="K61" s="32">
        <f t="shared" si="2"/>
        <v>0</v>
      </c>
      <c r="L61" s="31">
        <f t="shared" si="3"/>
        <v>0</v>
      </c>
      <c r="M61" s="56"/>
      <c r="N61" s="57">
        <f>L61</f>
        <v>0</v>
      </c>
      <c r="O61" s="57">
        <v>0</v>
      </c>
      <c r="P61" s="57">
        <v>0</v>
      </c>
      <c r="Q61" s="57">
        <v>0</v>
      </c>
      <c r="R61" s="57">
        <v>0</v>
      </c>
      <c r="S61" s="57">
        <v>0</v>
      </c>
      <c r="T61" s="57">
        <v>0</v>
      </c>
      <c r="U61" s="57">
        <v>0</v>
      </c>
      <c r="V61" s="57">
        <v>0</v>
      </c>
      <c r="W61" s="57">
        <v>0</v>
      </c>
      <c r="X61" s="57">
        <v>0</v>
      </c>
      <c r="Y61" s="57">
        <v>0</v>
      </c>
      <c r="Z61" s="57">
        <v>0</v>
      </c>
      <c r="AA61" s="57">
        <v>0</v>
      </c>
      <c r="AB61" s="57">
        <v>0</v>
      </c>
      <c r="AC61" s="57">
        <v>0</v>
      </c>
      <c r="AD61" s="57">
        <v>0</v>
      </c>
      <c r="AE61" s="57">
        <v>0</v>
      </c>
      <c r="AF61" s="57">
        <v>0</v>
      </c>
      <c r="AG61" s="57">
        <v>0</v>
      </c>
      <c r="AH61" s="57">
        <v>0</v>
      </c>
      <c r="AI61" s="57">
        <v>0</v>
      </c>
      <c r="AJ61" s="57">
        <v>0</v>
      </c>
      <c r="AK61" s="57">
        <v>0</v>
      </c>
      <c r="AL61" s="57">
        <v>0</v>
      </c>
      <c r="AM61" s="57">
        <v>0</v>
      </c>
      <c r="AN61" s="57">
        <v>0</v>
      </c>
      <c r="AO61" s="57">
        <v>0</v>
      </c>
      <c r="AP61" s="57">
        <v>0</v>
      </c>
      <c r="AQ61" s="57">
        <v>0</v>
      </c>
      <c r="AR61" s="57">
        <v>0</v>
      </c>
      <c r="AS61" s="57">
        <v>0</v>
      </c>
      <c r="AT61" s="57">
        <v>0</v>
      </c>
      <c r="AU61" s="58">
        <v>0</v>
      </c>
    </row>
    <row r="62" spans="1:47" s="3" customFormat="1" ht="14">
      <c r="A62" s="98" t="s">
        <v>256</v>
      </c>
      <c r="B62" s="117">
        <v>0</v>
      </c>
      <c r="C62" s="8">
        <f t="shared" si="0"/>
        <v>0</v>
      </c>
      <c r="D62" s="9">
        <f t="shared" si="11"/>
        <v>0</v>
      </c>
      <c r="E62" s="65"/>
      <c r="F62" s="98"/>
      <c r="G62" s="78" t="s">
        <v>347</v>
      </c>
      <c r="H62" s="96">
        <f>B75</f>
        <v>0</v>
      </c>
      <c r="I62" s="84" t="s">
        <v>228</v>
      </c>
      <c r="J62" s="31">
        <f t="shared" si="1"/>
        <v>0</v>
      </c>
      <c r="K62" s="32">
        <f t="shared" si="2"/>
        <v>0</v>
      </c>
      <c r="L62" s="31">
        <f t="shared" si="3"/>
        <v>0</v>
      </c>
      <c r="M62" s="56"/>
      <c r="N62" s="57">
        <v>0</v>
      </c>
      <c r="O62" s="57">
        <v>0</v>
      </c>
      <c r="P62" s="57">
        <f>L62</f>
        <v>0</v>
      </c>
      <c r="Q62" s="57">
        <v>0</v>
      </c>
      <c r="R62" s="57">
        <v>0</v>
      </c>
      <c r="S62" s="57">
        <v>0</v>
      </c>
      <c r="T62" s="57">
        <v>0</v>
      </c>
      <c r="U62" s="57">
        <v>0</v>
      </c>
      <c r="V62" s="57">
        <v>0</v>
      </c>
      <c r="W62" s="57">
        <v>0</v>
      </c>
      <c r="X62" s="57">
        <v>0</v>
      </c>
      <c r="Y62" s="57">
        <v>0</v>
      </c>
      <c r="Z62" s="57">
        <v>0</v>
      </c>
      <c r="AA62" s="57">
        <v>0</v>
      </c>
      <c r="AB62" s="57">
        <v>0</v>
      </c>
      <c r="AC62" s="57">
        <v>0</v>
      </c>
      <c r="AD62" s="57">
        <v>0</v>
      </c>
      <c r="AE62" s="57">
        <v>0</v>
      </c>
      <c r="AF62" s="57">
        <v>0</v>
      </c>
      <c r="AG62" s="57">
        <v>0</v>
      </c>
      <c r="AH62" s="57">
        <v>0</v>
      </c>
      <c r="AI62" s="57">
        <v>0</v>
      </c>
      <c r="AJ62" s="57">
        <v>0</v>
      </c>
      <c r="AK62" s="57">
        <v>0</v>
      </c>
      <c r="AL62" s="57">
        <v>0</v>
      </c>
      <c r="AM62" s="57">
        <v>0</v>
      </c>
      <c r="AN62" s="57">
        <v>0</v>
      </c>
      <c r="AO62" s="57">
        <v>0</v>
      </c>
      <c r="AP62" s="57">
        <v>0</v>
      </c>
      <c r="AQ62" s="57">
        <v>0</v>
      </c>
      <c r="AR62" s="57">
        <v>0</v>
      </c>
      <c r="AS62" s="57">
        <v>0</v>
      </c>
      <c r="AT62" s="57">
        <v>0</v>
      </c>
      <c r="AU62" s="58">
        <v>0</v>
      </c>
    </row>
    <row r="63" spans="1:47" s="3" customFormat="1" ht="14">
      <c r="A63" s="98" t="s">
        <v>257</v>
      </c>
      <c r="B63" s="117">
        <v>0</v>
      </c>
      <c r="C63" s="8">
        <f t="shared" si="0"/>
        <v>0</v>
      </c>
      <c r="D63" s="9">
        <f t="shared" si="11"/>
        <v>0</v>
      </c>
      <c r="E63" s="65"/>
      <c r="F63" s="98"/>
      <c r="G63" s="78" t="s">
        <v>370</v>
      </c>
      <c r="H63" s="119">
        <v>0</v>
      </c>
      <c r="I63" s="84" t="s">
        <v>228</v>
      </c>
      <c r="J63" s="31">
        <f t="shared" si="1"/>
        <v>0</v>
      </c>
      <c r="K63" s="32">
        <f t="shared" si="2"/>
        <v>0</v>
      </c>
      <c r="L63" s="31">
        <f t="shared" si="3"/>
        <v>0</v>
      </c>
      <c r="M63" s="56"/>
      <c r="N63" s="57">
        <f>L63</f>
        <v>0</v>
      </c>
      <c r="O63" s="57">
        <v>0</v>
      </c>
      <c r="P63" s="57">
        <v>0</v>
      </c>
      <c r="Q63" s="57">
        <v>0</v>
      </c>
      <c r="R63" s="57">
        <v>0</v>
      </c>
      <c r="S63" s="57">
        <v>0</v>
      </c>
      <c r="T63" s="57">
        <v>0</v>
      </c>
      <c r="U63" s="57">
        <v>0</v>
      </c>
      <c r="V63" s="57">
        <v>0</v>
      </c>
      <c r="W63" s="57">
        <v>0</v>
      </c>
      <c r="X63" s="57">
        <v>0</v>
      </c>
      <c r="Y63" s="57">
        <v>0</v>
      </c>
      <c r="Z63" s="57">
        <v>0</v>
      </c>
      <c r="AA63" s="57">
        <v>0</v>
      </c>
      <c r="AB63" s="57">
        <v>0</v>
      </c>
      <c r="AC63" s="57">
        <v>0</v>
      </c>
      <c r="AD63" s="57">
        <v>0</v>
      </c>
      <c r="AE63" s="57">
        <v>0</v>
      </c>
      <c r="AF63" s="57">
        <v>0</v>
      </c>
      <c r="AG63" s="57">
        <v>0</v>
      </c>
      <c r="AH63" s="57">
        <v>0</v>
      </c>
      <c r="AI63" s="57">
        <v>0</v>
      </c>
      <c r="AJ63" s="57">
        <v>0</v>
      </c>
      <c r="AK63" s="57">
        <v>0</v>
      </c>
      <c r="AL63" s="57">
        <v>0</v>
      </c>
      <c r="AM63" s="57">
        <v>0</v>
      </c>
      <c r="AN63" s="57">
        <v>0</v>
      </c>
      <c r="AO63" s="57">
        <v>0</v>
      </c>
      <c r="AP63" s="57">
        <v>0</v>
      </c>
      <c r="AQ63" s="57">
        <v>0</v>
      </c>
      <c r="AR63" s="57">
        <v>0</v>
      </c>
      <c r="AS63" s="57">
        <v>0</v>
      </c>
      <c r="AT63" s="57">
        <v>0</v>
      </c>
      <c r="AU63" s="58">
        <v>0</v>
      </c>
    </row>
    <row r="64" spans="1:47" s="3" customFormat="1" ht="14">
      <c r="A64" s="98" t="s">
        <v>258</v>
      </c>
      <c r="B64" s="117">
        <v>0</v>
      </c>
      <c r="C64" s="8">
        <f t="shared" si="0"/>
        <v>0</v>
      </c>
      <c r="D64" s="9">
        <f t="shared" si="11"/>
        <v>0</v>
      </c>
      <c r="E64" s="65"/>
      <c r="F64" s="98"/>
      <c r="G64" s="78" t="s">
        <v>371</v>
      </c>
      <c r="H64" s="119">
        <v>0</v>
      </c>
      <c r="I64" s="84" t="s">
        <v>228</v>
      </c>
      <c r="J64" s="31">
        <f t="shared" si="1"/>
        <v>0</v>
      </c>
      <c r="K64" s="32">
        <f t="shared" si="2"/>
        <v>0</v>
      </c>
      <c r="L64" s="31">
        <f t="shared" si="3"/>
        <v>0</v>
      </c>
      <c r="M64" s="56"/>
      <c r="N64" s="57">
        <f>L64</f>
        <v>0</v>
      </c>
      <c r="O64" s="57">
        <v>0</v>
      </c>
      <c r="P64" s="57">
        <v>0</v>
      </c>
      <c r="Q64" s="57">
        <v>0</v>
      </c>
      <c r="R64" s="57">
        <v>0</v>
      </c>
      <c r="S64" s="57">
        <v>0</v>
      </c>
      <c r="T64" s="57">
        <v>0</v>
      </c>
      <c r="U64" s="57">
        <v>0</v>
      </c>
      <c r="V64" s="57">
        <v>0</v>
      </c>
      <c r="W64" s="57">
        <v>0</v>
      </c>
      <c r="X64" s="57">
        <v>0</v>
      </c>
      <c r="Y64" s="57">
        <v>0</v>
      </c>
      <c r="Z64" s="57">
        <v>0</v>
      </c>
      <c r="AA64" s="57">
        <v>0</v>
      </c>
      <c r="AB64" s="57">
        <v>0</v>
      </c>
      <c r="AC64" s="57">
        <v>0</v>
      </c>
      <c r="AD64" s="57">
        <v>0</v>
      </c>
      <c r="AE64" s="57">
        <v>0</v>
      </c>
      <c r="AF64" s="57">
        <v>0</v>
      </c>
      <c r="AG64" s="57">
        <v>0</v>
      </c>
      <c r="AH64" s="57">
        <v>0</v>
      </c>
      <c r="AI64" s="57">
        <v>0</v>
      </c>
      <c r="AJ64" s="57">
        <v>0</v>
      </c>
      <c r="AK64" s="57">
        <v>0</v>
      </c>
      <c r="AL64" s="57">
        <v>0</v>
      </c>
      <c r="AM64" s="57">
        <v>0</v>
      </c>
      <c r="AN64" s="57">
        <v>0</v>
      </c>
      <c r="AO64" s="57">
        <v>0</v>
      </c>
      <c r="AP64" s="57">
        <v>0</v>
      </c>
      <c r="AQ64" s="57">
        <v>0</v>
      </c>
      <c r="AR64" s="57">
        <v>0</v>
      </c>
      <c r="AS64" s="57">
        <v>0</v>
      </c>
      <c r="AT64" s="57">
        <v>0</v>
      </c>
      <c r="AU64" s="58">
        <v>0</v>
      </c>
    </row>
    <row r="65" spans="1:47" s="3" customFormat="1" ht="14">
      <c r="A65" s="98" t="s">
        <v>259</v>
      </c>
      <c r="B65" s="117">
        <v>0</v>
      </c>
      <c r="C65" s="8">
        <f t="shared" si="0"/>
        <v>0</v>
      </c>
      <c r="D65" s="9">
        <f t="shared" si="11"/>
        <v>0</v>
      </c>
      <c r="E65" s="65"/>
      <c r="F65" s="98"/>
      <c r="G65" s="78" t="s">
        <v>280</v>
      </c>
      <c r="H65" s="119">
        <v>0</v>
      </c>
      <c r="I65" s="84" t="s">
        <v>228</v>
      </c>
      <c r="J65" s="31">
        <f t="shared" si="1"/>
        <v>0</v>
      </c>
      <c r="K65" s="32">
        <f t="shared" si="2"/>
        <v>0</v>
      </c>
      <c r="L65" s="31">
        <f t="shared" si="3"/>
        <v>0</v>
      </c>
      <c r="M65" s="56"/>
      <c r="N65" s="57">
        <f>L65</f>
        <v>0</v>
      </c>
      <c r="O65" s="57">
        <v>0</v>
      </c>
      <c r="P65" s="57">
        <v>0</v>
      </c>
      <c r="Q65" s="57">
        <v>0</v>
      </c>
      <c r="R65" s="57">
        <v>0</v>
      </c>
      <c r="S65" s="57">
        <v>0</v>
      </c>
      <c r="T65" s="57">
        <v>0</v>
      </c>
      <c r="U65" s="57">
        <v>0</v>
      </c>
      <c r="V65" s="57">
        <v>0</v>
      </c>
      <c r="W65" s="57">
        <v>0</v>
      </c>
      <c r="X65" s="57">
        <v>0</v>
      </c>
      <c r="Y65" s="57">
        <v>0</v>
      </c>
      <c r="Z65" s="57">
        <v>0</v>
      </c>
      <c r="AA65" s="57">
        <v>0</v>
      </c>
      <c r="AB65" s="57">
        <v>0</v>
      </c>
      <c r="AC65" s="57">
        <v>0</v>
      </c>
      <c r="AD65" s="57">
        <v>0</v>
      </c>
      <c r="AE65" s="57">
        <v>0</v>
      </c>
      <c r="AF65" s="57">
        <v>0</v>
      </c>
      <c r="AG65" s="57">
        <v>0</v>
      </c>
      <c r="AH65" s="57">
        <v>0</v>
      </c>
      <c r="AI65" s="57">
        <v>0</v>
      </c>
      <c r="AJ65" s="57">
        <v>0</v>
      </c>
      <c r="AK65" s="57">
        <v>0</v>
      </c>
      <c r="AL65" s="57">
        <v>0</v>
      </c>
      <c r="AM65" s="57">
        <v>0</v>
      </c>
      <c r="AN65" s="57">
        <v>0</v>
      </c>
      <c r="AO65" s="57">
        <v>0</v>
      </c>
      <c r="AP65" s="57">
        <v>0</v>
      </c>
      <c r="AQ65" s="57">
        <v>0</v>
      </c>
      <c r="AR65" s="57">
        <v>0</v>
      </c>
      <c r="AS65" s="57">
        <v>0</v>
      </c>
      <c r="AT65" s="57">
        <v>0</v>
      </c>
      <c r="AU65" s="58">
        <v>0</v>
      </c>
    </row>
    <row r="66" spans="1:47" s="3" customFormat="1" ht="14">
      <c r="A66" s="98" t="s">
        <v>299</v>
      </c>
      <c r="B66" s="117">
        <v>0</v>
      </c>
      <c r="C66" s="8">
        <f t="shared" si="0"/>
        <v>0</v>
      </c>
      <c r="D66" s="9">
        <f t="shared" si="11"/>
        <v>0</v>
      </c>
      <c r="E66" s="65"/>
      <c r="F66" s="98"/>
      <c r="G66" s="78" t="s">
        <v>261</v>
      </c>
      <c r="H66" s="96">
        <f>B81</f>
        <v>0</v>
      </c>
      <c r="I66" s="84" t="s">
        <v>228</v>
      </c>
      <c r="J66" s="31">
        <f t="shared" si="1"/>
        <v>0</v>
      </c>
      <c r="K66" s="32">
        <f t="shared" si="2"/>
        <v>0</v>
      </c>
      <c r="L66" s="31">
        <f t="shared" si="3"/>
        <v>0</v>
      </c>
      <c r="M66" s="56"/>
      <c r="N66" s="57">
        <v>0</v>
      </c>
      <c r="O66" s="57">
        <v>0</v>
      </c>
      <c r="P66" s="57">
        <f>L66</f>
        <v>0</v>
      </c>
      <c r="Q66" s="57">
        <v>0</v>
      </c>
      <c r="R66" s="57">
        <v>0</v>
      </c>
      <c r="S66" s="57">
        <v>0</v>
      </c>
      <c r="T66" s="57">
        <v>0</v>
      </c>
      <c r="U66" s="57">
        <v>0</v>
      </c>
      <c r="V66" s="57">
        <v>0</v>
      </c>
      <c r="W66" s="57">
        <v>0</v>
      </c>
      <c r="X66" s="57">
        <v>0</v>
      </c>
      <c r="Y66" s="57">
        <v>0</v>
      </c>
      <c r="Z66" s="57">
        <v>0</v>
      </c>
      <c r="AA66" s="57">
        <v>0</v>
      </c>
      <c r="AB66" s="57">
        <v>0</v>
      </c>
      <c r="AC66" s="57">
        <v>0</v>
      </c>
      <c r="AD66" s="57">
        <v>0</v>
      </c>
      <c r="AE66" s="57">
        <v>0</v>
      </c>
      <c r="AF66" s="57">
        <v>0</v>
      </c>
      <c r="AG66" s="57">
        <v>0</v>
      </c>
      <c r="AH66" s="57">
        <v>0</v>
      </c>
      <c r="AI66" s="57">
        <v>0</v>
      </c>
      <c r="AJ66" s="57">
        <v>0</v>
      </c>
      <c r="AK66" s="57">
        <v>0</v>
      </c>
      <c r="AL66" s="57">
        <v>0</v>
      </c>
      <c r="AM66" s="57">
        <v>0</v>
      </c>
      <c r="AN66" s="57">
        <v>0</v>
      </c>
      <c r="AO66" s="57">
        <v>0</v>
      </c>
      <c r="AP66" s="57">
        <v>0</v>
      </c>
      <c r="AQ66" s="57">
        <v>0</v>
      </c>
      <c r="AR66" s="57">
        <v>0</v>
      </c>
      <c r="AS66" s="57">
        <v>0</v>
      </c>
      <c r="AT66" s="57">
        <v>0</v>
      </c>
      <c r="AU66" s="58">
        <v>0</v>
      </c>
    </row>
    <row r="67" spans="1:47" s="3" customFormat="1" ht="14">
      <c r="A67" s="98" t="s">
        <v>300</v>
      </c>
      <c r="B67" s="117">
        <v>0</v>
      </c>
      <c r="C67" s="8">
        <f t="shared" si="0"/>
        <v>0</v>
      </c>
      <c r="D67" s="9">
        <f t="shared" si="11"/>
        <v>0</v>
      </c>
      <c r="E67" s="65"/>
      <c r="F67" s="98"/>
      <c r="G67" s="78" t="s">
        <v>281</v>
      </c>
      <c r="H67" s="96">
        <f t="shared" ref="H67:H69" si="12">B82</f>
        <v>0</v>
      </c>
      <c r="I67" s="84" t="s">
        <v>228</v>
      </c>
      <c r="J67" s="31">
        <f t="shared" si="1"/>
        <v>0</v>
      </c>
      <c r="K67" s="32">
        <f t="shared" si="2"/>
        <v>0</v>
      </c>
      <c r="L67" s="31">
        <f t="shared" si="3"/>
        <v>0</v>
      </c>
      <c r="M67" s="56"/>
      <c r="N67" s="57">
        <v>0</v>
      </c>
      <c r="O67" s="57">
        <v>0</v>
      </c>
      <c r="P67" s="57">
        <v>0</v>
      </c>
      <c r="Q67" s="57">
        <v>0</v>
      </c>
      <c r="R67" s="57">
        <f>L67</f>
        <v>0</v>
      </c>
      <c r="S67" s="57">
        <v>0</v>
      </c>
      <c r="T67" s="57">
        <v>0</v>
      </c>
      <c r="U67" s="57">
        <v>0</v>
      </c>
      <c r="V67" s="57">
        <v>0</v>
      </c>
      <c r="W67" s="57">
        <v>0</v>
      </c>
      <c r="X67" s="57">
        <v>0</v>
      </c>
      <c r="Y67" s="57">
        <v>0</v>
      </c>
      <c r="Z67" s="57">
        <v>0</v>
      </c>
      <c r="AA67" s="57">
        <v>0</v>
      </c>
      <c r="AB67" s="57">
        <v>0</v>
      </c>
      <c r="AC67" s="57">
        <v>0</v>
      </c>
      <c r="AD67" s="57">
        <v>0</v>
      </c>
      <c r="AE67" s="57">
        <v>0</v>
      </c>
      <c r="AF67" s="57">
        <v>0</v>
      </c>
      <c r="AG67" s="57">
        <v>0</v>
      </c>
      <c r="AH67" s="57">
        <v>0</v>
      </c>
      <c r="AI67" s="57">
        <v>0</v>
      </c>
      <c r="AJ67" s="57">
        <v>0</v>
      </c>
      <c r="AK67" s="57">
        <v>0</v>
      </c>
      <c r="AL67" s="57">
        <v>0</v>
      </c>
      <c r="AM67" s="57">
        <v>0</v>
      </c>
      <c r="AN67" s="57">
        <v>0</v>
      </c>
      <c r="AO67" s="57">
        <v>0</v>
      </c>
      <c r="AP67" s="57">
        <v>0</v>
      </c>
      <c r="AQ67" s="57">
        <v>0</v>
      </c>
      <c r="AR67" s="57">
        <v>0</v>
      </c>
      <c r="AS67" s="57">
        <v>0</v>
      </c>
      <c r="AT67" s="57">
        <v>0</v>
      </c>
      <c r="AU67" s="58">
        <v>0</v>
      </c>
    </row>
    <row r="68" spans="1:47" s="3" customFormat="1" ht="14">
      <c r="A68" s="98" t="s">
        <v>301</v>
      </c>
      <c r="B68" s="117">
        <v>0</v>
      </c>
      <c r="C68" s="8">
        <f t="shared" si="0"/>
        <v>0</v>
      </c>
      <c r="D68" s="9">
        <f t="shared" si="11"/>
        <v>0</v>
      </c>
      <c r="E68" s="65"/>
      <c r="F68" s="98"/>
      <c r="G68" s="78" t="s">
        <v>263</v>
      </c>
      <c r="H68" s="96">
        <f t="shared" si="12"/>
        <v>0</v>
      </c>
      <c r="I68" s="84" t="s">
        <v>228</v>
      </c>
      <c r="J68" s="31">
        <f t="shared" si="1"/>
        <v>0</v>
      </c>
      <c r="K68" s="32">
        <f t="shared" si="2"/>
        <v>0</v>
      </c>
      <c r="L68" s="31">
        <f t="shared" si="3"/>
        <v>0</v>
      </c>
      <c r="M68" s="56"/>
      <c r="N68" s="57">
        <f>L68</f>
        <v>0</v>
      </c>
      <c r="O68" s="57">
        <v>0</v>
      </c>
      <c r="P68" s="57">
        <v>0</v>
      </c>
      <c r="Q68" s="57">
        <v>0</v>
      </c>
      <c r="R68" s="57">
        <v>0</v>
      </c>
      <c r="S68" s="57">
        <v>0</v>
      </c>
      <c r="T68" s="57">
        <v>0</v>
      </c>
      <c r="U68" s="57">
        <v>0</v>
      </c>
      <c r="V68" s="57">
        <v>0</v>
      </c>
      <c r="W68" s="57">
        <v>0</v>
      </c>
      <c r="X68" s="57">
        <v>0</v>
      </c>
      <c r="Y68" s="57">
        <v>0</v>
      </c>
      <c r="Z68" s="57">
        <v>0</v>
      </c>
      <c r="AA68" s="57">
        <v>0</v>
      </c>
      <c r="AB68" s="57">
        <v>0</v>
      </c>
      <c r="AC68" s="57">
        <v>0</v>
      </c>
      <c r="AD68" s="57">
        <v>0</v>
      </c>
      <c r="AE68" s="57">
        <v>0</v>
      </c>
      <c r="AF68" s="57">
        <v>0</v>
      </c>
      <c r="AG68" s="57">
        <v>0</v>
      </c>
      <c r="AH68" s="57">
        <v>0</v>
      </c>
      <c r="AI68" s="57">
        <v>0</v>
      </c>
      <c r="AJ68" s="57">
        <v>0</v>
      </c>
      <c r="AK68" s="57">
        <v>0</v>
      </c>
      <c r="AL68" s="57">
        <v>0</v>
      </c>
      <c r="AM68" s="57">
        <v>0</v>
      </c>
      <c r="AN68" s="57">
        <v>0</v>
      </c>
      <c r="AO68" s="57">
        <v>0</v>
      </c>
      <c r="AP68" s="57">
        <v>0</v>
      </c>
      <c r="AQ68" s="57">
        <v>0</v>
      </c>
      <c r="AR68" s="57">
        <v>0</v>
      </c>
      <c r="AS68" s="57">
        <v>0</v>
      </c>
      <c r="AT68" s="57">
        <v>0</v>
      </c>
      <c r="AU68" s="58">
        <v>0</v>
      </c>
    </row>
    <row r="69" spans="1:47" s="3" customFormat="1" ht="14">
      <c r="A69" s="98" t="s">
        <v>302</v>
      </c>
      <c r="B69" s="117">
        <v>0</v>
      </c>
      <c r="C69" s="8">
        <f t="shared" si="0"/>
        <v>0</v>
      </c>
      <c r="D69" s="9">
        <f t="shared" si="11"/>
        <v>0</v>
      </c>
      <c r="E69" s="65"/>
      <c r="F69" s="98"/>
      <c r="G69" s="78" t="s">
        <v>264</v>
      </c>
      <c r="H69" s="96">
        <f t="shared" si="12"/>
        <v>0</v>
      </c>
      <c r="I69" s="84" t="s">
        <v>228</v>
      </c>
      <c r="J69" s="31">
        <f t="shared" si="1"/>
        <v>0</v>
      </c>
      <c r="K69" s="32">
        <f t="shared" si="2"/>
        <v>0</v>
      </c>
      <c r="L69" s="31">
        <f t="shared" si="3"/>
        <v>0</v>
      </c>
      <c r="M69" s="56"/>
      <c r="N69" s="57">
        <v>0</v>
      </c>
      <c r="O69" s="57">
        <v>0</v>
      </c>
      <c r="P69" s="57">
        <v>0</v>
      </c>
      <c r="Q69" s="57">
        <v>0</v>
      </c>
      <c r="R69" s="57">
        <v>0</v>
      </c>
      <c r="S69" s="57">
        <f>L69</f>
        <v>0</v>
      </c>
      <c r="T69" s="57">
        <v>0</v>
      </c>
      <c r="U69" s="57">
        <v>0</v>
      </c>
      <c r="V69" s="57">
        <v>0</v>
      </c>
      <c r="W69" s="57">
        <v>0</v>
      </c>
      <c r="X69" s="57">
        <v>0</v>
      </c>
      <c r="Y69" s="57">
        <v>0</v>
      </c>
      <c r="Z69" s="57">
        <v>0</v>
      </c>
      <c r="AA69" s="57">
        <v>0</v>
      </c>
      <c r="AB69" s="57">
        <v>0</v>
      </c>
      <c r="AC69" s="57">
        <v>0</v>
      </c>
      <c r="AD69" s="57">
        <v>0</v>
      </c>
      <c r="AE69" s="57">
        <v>0</v>
      </c>
      <c r="AF69" s="57">
        <v>0</v>
      </c>
      <c r="AG69" s="57">
        <v>0</v>
      </c>
      <c r="AH69" s="57">
        <v>0</v>
      </c>
      <c r="AI69" s="57">
        <v>0</v>
      </c>
      <c r="AJ69" s="57">
        <v>0</v>
      </c>
      <c r="AK69" s="57">
        <v>0</v>
      </c>
      <c r="AL69" s="57">
        <v>0</v>
      </c>
      <c r="AM69" s="57">
        <v>0</v>
      </c>
      <c r="AN69" s="57">
        <v>0</v>
      </c>
      <c r="AO69" s="57">
        <v>0</v>
      </c>
      <c r="AP69" s="57">
        <v>0</v>
      </c>
      <c r="AQ69" s="57">
        <v>0</v>
      </c>
      <c r="AR69" s="57">
        <v>0</v>
      </c>
      <c r="AS69" s="57">
        <v>0</v>
      </c>
      <c r="AT69" s="57">
        <v>0</v>
      </c>
      <c r="AU69" s="58">
        <v>0</v>
      </c>
    </row>
    <row r="70" spans="1:47" s="3" customFormat="1" ht="14">
      <c r="A70" s="98" t="s">
        <v>303</v>
      </c>
      <c r="B70" s="117">
        <v>0</v>
      </c>
      <c r="C70" s="8">
        <f t="shared" si="0"/>
        <v>0</v>
      </c>
      <c r="D70" s="9">
        <f t="shared" si="11"/>
        <v>0</v>
      </c>
      <c r="E70" s="65"/>
      <c r="F70" s="98"/>
      <c r="G70" s="78" t="s">
        <v>266</v>
      </c>
      <c r="H70" s="96">
        <f>B86</f>
        <v>0</v>
      </c>
      <c r="I70" s="84" t="s">
        <v>228</v>
      </c>
      <c r="J70" s="31">
        <f t="shared" si="1"/>
        <v>0</v>
      </c>
      <c r="K70" s="32">
        <f t="shared" si="2"/>
        <v>0</v>
      </c>
      <c r="L70" s="31">
        <f t="shared" si="3"/>
        <v>0</v>
      </c>
      <c r="M70" s="56"/>
      <c r="N70" s="57">
        <f>L70</f>
        <v>0</v>
      </c>
      <c r="O70" s="57">
        <v>0</v>
      </c>
      <c r="P70" s="57">
        <v>0</v>
      </c>
      <c r="Q70" s="57">
        <v>0</v>
      </c>
      <c r="R70" s="57">
        <v>0</v>
      </c>
      <c r="S70" s="57">
        <v>0</v>
      </c>
      <c r="T70" s="57">
        <v>0</v>
      </c>
      <c r="U70" s="57">
        <v>0</v>
      </c>
      <c r="V70" s="57">
        <v>0</v>
      </c>
      <c r="W70" s="57">
        <v>0</v>
      </c>
      <c r="X70" s="57">
        <v>0</v>
      </c>
      <c r="Y70" s="57">
        <v>0</v>
      </c>
      <c r="Z70" s="57">
        <v>0</v>
      </c>
      <c r="AA70" s="57">
        <v>0</v>
      </c>
      <c r="AB70" s="57">
        <v>0</v>
      </c>
      <c r="AC70" s="57">
        <v>0</v>
      </c>
      <c r="AD70" s="57">
        <v>0</v>
      </c>
      <c r="AE70" s="57">
        <v>0</v>
      </c>
      <c r="AF70" s="57">
        <v>0</v>
      </c>
      <c r="AG70" s="57">
        <v>0</v>
      </c>
      <c r="AH70" s="57">
        <v>0</v>
      </c>
      <c r="AI70" s="57">
        <v>0</v>
      </c>
      <c r="AJ70" s="57">
        <v>0</v>
      </c>
      <c r="AK70" s="57">
        <v>0</v>
      </c>
      <c r="AL70" s="57">
        <v>0</v>
      </c>
      <c r="AM70" s="57">
        <v>0</v>
      </c>
      <c r="AN70" s="57">
        <v>0</v>
      </c>
      <c r="AO70" s="57">
        <v>0</v>
      </c>
      <c r="AP70" s="57">
        <v>0</v>
      </c>
      <c r="AQ70" s="57">
        <v>0</v>
      </c>
      <c r="AR70" s="57">
        <v>0</v>
      </c>
      <c r="AS70" s="57">
        <v>0</v>
      </c>
      <c r="AT70" s="57">
        <v>0</v>
      </c>
      <c r="AU70" s="58">
        <v>0</v>
      </c>
    </row>
    <row r="71" spans="1:47" s="3" customFormat="1" ht="14">
      <c r="A71" s="98" t="s">
        <v>304</v>
      </c>
      <c r="B71" s="117">
        <v>0</v>
      </c>
      <c r="C71" s="8">
        <f t="shared" si="0"/>
        <v>0</v>
      </c>
      <c r="D71" s="9">
        <f t="shared" si="11"/>
        <v>0</v>
      </c>
      <c r="E71" s="65"/>
      <c r="F71" s="98"/>
      <c r="G71" s="78" t="s">
        <v>983</v>
      </c>
      <c r="H71" s="96">
        <f>B87</f>
        <v>0</v>
      </c>
      <c r="I71" s="84" t="s">
        <v>228</v>
      </c>
      <c r="J71" s="31">
        <f t="shared" ref="J71" si="13">H71</f>
        <v>0</v>
      </c>
      <c r="K71" s="32">
        <f t="shared" ref="K71" si="14">J71/11</f>
        <v>0</v>
      </c>
      <c r="L71" s="31">
        <f t="shared" ref="L71" si="15">J71-K71</f>
        <v>0</v>
      </c>
      <c r="M71" s="56"/>
      <c r="N71" s="57">
        <v>0</v>
      </c>
      <c r="O71" s="57">
        <f>L71</f>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8">
        <v>0</v>
      </c>
    </row>
    <row r="72" spans="1:47" s="3" customFormat="1" ht="14">
      <c r="A72" s="98" t="s">
        <v>305</v>
      </c>
      <c r="B72" s="117">
        <v>0</v>
      </c>
      <c r="C72" s="8">
        <f t="shared" si="0"/>
        <v>0</v>
      </c>
      <c r="D72" s="9">
        <f t="shared" si="11"/>
        <v>0</v>
      </c>
      <c r="E72" s="65"/>
      <c r="F72" s="98"/>
      <c r="G72" s="78" t="s">
        <v>282</v>
      </c>
      <c r="H72" s="119">
        <v>0</v>
      </c>
      <c r="I72" s="84" t="s">
        <v>228</v>
      </c>
      <c r="J72" s="31">
        <f t="shared" ref="J72:J80" si="16">H72</f>
        <v>0</v>
      </c>
      <c r="K72" s="32">
        <f t="shared" ref="K72:K80" si="17">J72/11</f>
        <v>0</v>
      </c>
      <c r="L72" s="31">
        <f t="shared" ref="L72:L80" si="18">J72-K72</f>
        <v>0</v>
      </c>
      <c r="M72" s="56"/>
      <c r="N72" s="57">
        <f>L72</f>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8">
        <v>0</v>
      </c>
    </row>
    <row r="73" spans="1:47" s="3" customFormat="1" ht="14">
      <c r="A73" s="98" t="s">
        <v>345</v>
      </c>
      <c r="B73" s="117">
        <v>0</v>
      </c>
      <c r="C73" s="8">
        <f t="shared" si="0"/>
        <v>0</v>
      </c>
      <c r="D73" s="9">
        <f t="shared" si="11"/>
        <v>0</v>
      </c>
      <c r="E73" s="65"/>
      <c r="F73" s="98"/>
      <c r="G73" s="78" t="s">
        <v>326</v>
      </c>
      <c r="H73" s="119">
        <v>0</v>
      </c>
      <c r="I73" s="84" t="s">
        <v>228</v>
      </c>
      <c r="J73" s="31">
        <f t="shared" si="16"/>
        <v>0</v>
      </c>
      <c r="K73" s="32">
        <f t="shared" si="17"/>
        <v>0</v>
      </c>
      <c r="L73" s="31">
        <f t="shared" si="18"/>
        <v>0</v>
      </c>
      <c r="M73" s="56"/>
      <c r="N73" s="57">
        <f>L73</f>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0</v>
      </c>
      <c r="AK73" s="57">
        <v>0</v>
      </c>
      <c r="AL73" s="57">
        <v>0</v>
      </c>
      <c r="AM73" s="57">
        <v>0</v>
      </c>
      <c r="AN73" s="57">
        <v>0</v>
      </c>
      <c r="AO73" s="57">
        <v>0</v>
      </c>
      <c r="AP73" s="57">
        <v>0</v>
      </c>
      <c r="AQ73" s="57">
        <v>0</v>
      </c>
      <c r="AR73" s="57">
        <v>0</v>
      </c>
      <c r="AS73" s="57">
        <v>0</v>
      </c>
      <c r="AT73" s="57">
        <v>0</v>
      </c>
      <c r="AU73" s="58">
        <v>0</v>
      </c>
    </row>
    <row r="74" spans="1:47" s="3" customFormat="1" ht="14">
      <c r="A74" s="98" t="s">
        <v>346</v>
      </c>
      <c r="B74" s="117">
        <v>0</v>
      </c>
      <c r="C74" s="8">
        <f t="shared" si="0"/>
        <v>0</v>
      </c>
      <c r="D74" s="9">
        <f t="shared" si="11"/>
        <v>0</v>
      </c>
      <c r="E74" s="65"/>
      <c r="F74" s="98"/>
      <c r="G74" s="78" t="s">
        <v>307</v>
      </c>
      <c r="H74" s="96">
        <f>B92</f>
        <v>0</v>
      </c>
      <c r="I74" s="84" t="s">
        <v>228</v>
      </c>
      <c r="J74" s="31">
        <f t="shared" si="16"/>
        <v>0</v>
      </c>
      <c r="K74" s="32">
        <f t="shared" si="17"/>
        <v>0</v>
      </c>
      <c r="L74" s="31">
        <f t="shared" si="18"/>
        <v>0</v>
      </c>
      <c r="M74" s="56"/>
      <c r="N74" s="57">
        <v>0</v>
      </c>
      <c r="O74" s="57">
        <v>0</v>
      </c>
      <c r="P74" s="57">
        <f>L74</f>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8">
        <v>0</v>
      </c>
    </row>
    <row r="75" spans="1:47" s="3" customFormat="1" ht="14">
      <c r="A75" s="98" t="s">
        <v>347</v>
      </c>
      <c r="B75" s="117">
        <v>0</v>
      </c>
      <c r="C75" s="8">
        <f t="shared" si="0"/>
        <v>0</v>
      </c>
      <c r="D75" s="9">
        <f t="shared" si="11"/>
        <v>0</v>
      </c>
      <c r="E75" s="65"/>
      <c r="F75" s="98"/>
      <c r="G75" s="78" t="s">
        <v>327</v>
      </c>
      <c r="H75" s="96">
        <f>B93</f>
        <v>0</v>
      </c>
      <c r="I75" s="84" t="s">
        <v>228</v>
      </c>
      <c r="J75" s="31">
        <f t="shared" si="16"/>
        <v>0</v>
      </c>
      <c r="K75" s="32">
        <f t="shared" si="17"/>
        <v>0</v>
      </c>
      <c r="L75" s="31">
        <f t="shared" si="18"/>
        <v>0</v>
      </c>
      <c r="M75" s="56"/>
      <c r="N75" s="57">
        <v>0</v>
      </c>
      <c r="O75" s="57">
        <v>0</v>
      </c>
      <c r="P75" s="57">
        <v>0</v>
      </c>
      <c r="Q75" s="57">
        <v>0</v>
      </c>
      <c r="R75" s="57">
        <f>L75</f>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57">
        <v>0</v>
      </c>
      <c r="AK75" s="57">
        <v>0</v>
      </c>
      <c r="AL75" s="57">
        <v>0</v>
      </c>
      <c r="AM75" s="57">
        <v>0</v>
      </c>
      <c r="AN75" s="57">
        <v>0</v>
      </c>
      <c r="AO75" s="57">
        <v>0</v>
      </c>
      <c r="AP75" s="57">
        <v>0</v>
      </c>
      <c r="AQ75" s="57">
        <v>0</v>
      </c>
      <c r="AR75" s="57">
        <v>0</v>
      </c>
      <c r="AS75" s="57">
        <v>0</v>
      </c>
      <c r="AT75" s="57">
        <v>0</v>
      </c>
      <c r="AU75" s="58">
        <v>0</v>
      </c>
    </row>
    <row r="76" spans="1:47" s="3" customFormat="1" ht="14">
      <c r="A76" s="98" t="s">
        <v>348</v>
      </c>
      <c r="B76" s="117">
        <v>0</v>
      </c>
      <c r="C76" s="8">
        <f t="shared" si="0"/>
        <v>0</v>
      </c>
      <c r="D76" s="9">
        <f t="shared" si="11"/>
        <v>0</v>
      </c>
      <c r="E76" s="65"/>
      <c r="F76" s="98"/>
      <c r="G76" s="78" t="s">
        <v>309</v>
      </c>
      <c r="H76" s="96">
        <f>B94</f>
        <v>0</v>
      </c>
      <c r="I76" s="84" t="s">
        <v>228</v>
      </c>
      <c r="J76" s="31">
        <f t="shared" si="16"/>
        <v>0</v>
      </c>
      <c r="K76" s="32">
        <f t="shared" si="17"/>
        <v>0</v>
      </c>
      <c r="L76" s="31">
        <f t="shared" si="18"/>
        <v>0</v>
      </c>
      <c r="M76" s="56"/>
      <c r="N76" s="57">
        <f>L76</f>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8">
        <v>0</v>
      </c>
    </row>
    <row r="77" spans="1:47" s="3" customFormat="1" ht="14">
      <c r="A77" s="98" t="s">
        <v>349</v>
      </c>
      <c r="B77" s="117">
        <v>0</v>
      </c>
      <c r="C77" s="8">
        <f t="shared" si="0"/>
        <v>0</v>
      </c>
      <c r="D77" s="9">
        <f t="shared" si="11"/>
        <v>0</v>
      </c>
      <c r="E77" s="65"/>
      <c r="F77" s="98"/>
      <c r="G77" s="78" t="s">
        <v>310</v>
      </c>
      <c r="H77" s="96">
        <f>B95</f>
        <v>0</v>
      </c>
      <c r="I77" s="84" t="s">
        <v>228</v>
      </c>
      <c r="J77" s="31">
        <f t="shared" si="16"/>
        <v>0</v>
      </c>
      <c r="K77" s="32">
        <f t="shared" si="17"/>
        <v>0</v>
      </c>
      <c r="L77" s="31">
        <f t="shared" si="18"/>
        <v>0</v>
      </c>
      <c r="M77" s="56"/>
      <c r="N77" s="57">
        <v>0</v>
      </c>
      <c r="O77" s="57">
        <v>0</v>
      </c>
      <c r="P77" s="57">
        <v>0</v>
      </c>
      <c r="Q77" s="57">
        <v>0</v>
      </c>
      <c r="R77" s="57">
        <v>0</v>
      </c>
      <c r="S77" s="57">
        <f>L77</f>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8">
        <v>0</v>
      </c>
    </row>
    <row r="78" spans="1:47" s="3" customFormat="1" ht="14">
      <c r="A78" s="98" t="s">
        <v>350</v>
      </c>
      <c r="B78" s="117">
        <v>0</v>
      </c>
      <c r="C78" s="8">
        <f t="shared" ref="C78:C86" si="19">B78/11</f>
        <v>0</v>
      </c>
      <c r="D78" s="9">
        <f t="shared" si="11"/>
        <v>0</v>
      </c>
      <c r="E78" s="65"/>
      <c r="F78" s="98"/>
      <c r="G78" s="78" t="s">
        <v>312</v>
      </c>
      <c r="H78" s="96">
        <f>B97</f>
        <v>0</v>
      </c>
      <c r="I78" s="84" t="s">
        <v>228</v>
      </c>
      <c r="J78" s="31">
        <f t="shared" si="16"/>
        <v>0</v>
      </c>
      <c r="K78" s="32">
        <f t="shared" si="17"/>
        <v>0</v>
      </c>
      <c r="L78" s="31">
        <f t="shared" si="18"/>
        <v>0</v>
      </c>
      <c r="M78" s="56"/>
      <c r="N78" s="57">
        <f>L78</f>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8">
        <v>0</v>
      </c>
    </row>
    <row r="79" spans="1:47" s="3" customFormat="1" ht="14">
      <c r="A79" s="98" t="s">
        <v>351</v>
      </c>
      <c r="B79" s="117">
        <v>0</v>
      </c>
      <c r="C79" s="8">
        <f t="shared" si="19"/>
        <v>0</v>
      </c>
      <c r="D79" s="9">
        <f t="shared" si="11"/>
        <v>0</v>
      </c>
      <c r="E79" s="65"/>
      <c r="F79" s="98"/>
      <c r="G79" s="78" t="s">
        <v>984</v>
      </c>
      <c r="H79" s="96">
        <f>B98</f>
        <v>0</v>
      </c>
      <c r="I79" s="84" t="s">
        <v>228</v>
      </c>
      <c r="J79" s="31">
        <f t="shared" si="16"/>
        <v>0</v>
      </c>
      <c r="K79" s="32">
        <f t="shared" si="17"/>
        <v>0</v>
      </c>
      <c r="L79" s="31">
        <f t="shared" si="18"/>
        <v>0</v>
      </c>
      <c r="M79" s="56"/>
      <c r="N79" s="57">
        <v>0</v>
      </c>
      <c r="O79" s="57">
        <f>L79</f>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57">
        <v>0</v>
      </c>
      <c r="AK79" s="57">
        <v>0</v>
      </c>
      <c r="AL79" s="57">
        <v>0</v>
      </c>
      <c r="AM79" s="57">
        <v>0</v>
      </c>
      <c r="AN79" s="57">
        <v>0</v>
      </c>
      <c r="AO79" s="57">
        <v>0</v>
      </c>
      <c r="AP79" s="57">
        <v>0</v>
      </c>
      <c r="AQ79" s="57">
        <v>0</v>
      </c>
      <c r="AR79" s="57">
        <v>0</v>
      </c>
      <c r="AS79" s="57">
        <v>0</v>
      </c>
      <c r="AT79" s="57">
        <v>0</v>
      </c>
      <c r="AU79" s="58">
        <v>0</v>
      </c>
    </row>
    <row r="80" spans="1:47" s="3" customFormat="1" ht="14">
      <c r="A80" s="98" t="s">
        <v>260</v>
      </c>
      <c r="B80" s="117">
        <v>0</v>
      </c>
      <c r="C80" s="8">
        <f t="shared" si="19"/>
        <v>0</v>
      </c>
      <c r="D80" s="9">
        <f t="shared" si="11"/>
        <v>0</v>
      </c>
      <c r="E80" s="65"/>
      <c r="F80" s="98"/>
      <c r="G80" s="78" t="s">
        <v>328</v>
      </c>
      <c r="H80" s="119">
        <v>0</v>
      </c>
      <c r="I80" s="84" t="s">
        <v>228</v>
      </c>
      <c r="J80" s="31">
        <f t="shared" si="16"/>
        <v>0</v>
      </c>
      <c r="K80" s="32">
        <f t="shared" si="17"/>
        <v>0</v>
      </c>
      <c r="L80" s="31">
        <f t="shared" si="18"/>
        <v>0</v>
      </c>
      <c r="M80" s="56"/>
      <c r="N80" s="57">
        <f>L80</f>
        <v>0</v>
      </c>
      <c r="O80" s="57">
        <v>0</v>
      </c>
      <c r="P80" s="57">
        <v>0</v>
      </c>
      <c r="Q80" s="57">
        <v>0</v>
      </c>
      <c r="R80" s="57">
        <v>0</v>
      </c>
      <c r="S80" s="57">
        <v>0</v>
      </c>
      <c r="T80" s="57">
        <v>0</v>
      </c>
      <c r="U80" s="57">
        <v>0</v>
      </c>
      <c r="V80" s="57">
        <v>0</v>
      </c>
      <c r="W80" s="57">
        <v>0</v>
      </c>
      <c r="X80" s="57">
        <v>0</v>
      </c>
      <c r="Y80" s="57">
        <v>0</v>
      </c>
      <c r="Z80" s="57">
        <v>0</v>
      </c>
      <c r="AA80" s="57">
        <v>0</v>
      </c>
      <c r="AB80" s="57">
        <v>0</v>
      </c>
      <c r="AC80" s="57">
        <v>0</v>
      </c>
      <c r="AD80" s="57">
        <v>0</v>
      </c>
      <c r="AE80" s="57">
        <v>0</v>
      </c>
      <c r="AF80" s="57">
        <v>0</v>
      </c>
      <c r="AG80" s="57">
        <v>0</v>
      </c>
      <c r="AH80" s="57">
        <v>0</v>
      </c>
      <c r="AI80" s="57">
        <v>0</v>
      </c>
      <c r="AJ80" s="57">
        <v>0</v>
      </c>
      <c r="AK80" s="57">
        <v>0</v>
      </c>
      <c r="AL80" s="57">
        <v>0</v>
      </c>
      <c r="AM80" s="57">
        <v>0</v>
      </c>
      <c r="AN80" s="57">
        <v>0</v>
      </c>
      <c r="AO80" s="57">
        <v>0</v>
      </c>
      <c r="AP80" s="57">
        <v>0</v>
      </c>
      <c r="AQ80" s="57">
        <v>0</v>
      </c>
      <c r="AR80" s="57">
        <v>0</v>
      </c>
      <c r="AS80" s="57">
        <v>0</v>
      </c>
      <c r="AT80" s="57">
        <v>0</v>
      </c>
      <c r="AU80" s="58">
        <v>0</v>
      </c>
    </row>
    <row r="81" spans="1:47" s="3" customFormat="1" ht="14">
      <c r="A81" s="98" t="s">
        <v>261</v>
      </c>
      <c r="B81" s="117">
        <v>0</v>
      </c>
      <c r="C81" s="8">
        <f t="shared" si="19"/>
        <v>0</v>
      </c>
      <c r="D81" s="9">
        <f t="shared" si="11"/>
        <v>0</v>
      </c>
      <c r="E81" s="65"/>
      <c r="F81" s="98"/>
      <c r="G81" s="78" t="s">
        <v>372</v>
      </c>
      <c r="H81" s="119">
        <v>0</v>
      </c>
      <c r="I81" s="84" t="s">
        <v>228</v>
      </c>
      <c r="J81" s="31">
        <f t="shared" ref="J81:J86" si="20">H81</f>
        <v>0</v>
      </c>
      <c r="K81" s="32">
        <f t="shared" ref="K81:K86" si="21">J81/11</f>
        <v>0</v>
      </c>
      <c r="L81" s="31">
        <f t="shared" ref="L81:L86" si="22">J81-K81</f>
        <v>0</v>
      </c>
      <c r="M81" s="56"/>
      <c r="N81" s="57">
        <f>L81</f>
        <v>0</v>
      </c>
      <c r="O81" s="57">
        <v>0</v>
      </c>
      <c r="P81" s="57">
        <v>0</v>
      </c>
      <c r="Q81" s="57">
        <v>0</v>
      </c>
      <c r="R81" s="57">
        <v>0</v>
      </c>
      <c r="S81" s="57">
        <v>0</v>
      </c>
      <c r="T81" s="57">
        <v>0</v>
      </c>
      <c r="U81" s="57">
        <v>0</v>
      </c>
      <c r="V81" s="57">
        <v>0</v>
      </c>
      <c r="W81" s="57">
        <v>0</v>
      </c>
      <c r="X81" s="57">
        <v>0</v>
      </c>
      <c r="Y81" s="57">
        <v>0</v>
      </c>
      <c r="Z81" s="57">
        <v>0</v>
      </c>
      <c r="AA81" s="57">
        <v>0</v>
      </c>
      <c r="AB81" s="57">
        <v>0</v>
      </c>
      <c r="AC81" s="57">
        <v>0</v>
      </c>
      <c r="AD81" s="57">
        <v>0</v>
      </c>
      <c r="AE81" s="57">
        <v>0</v>
      </c>
      <c r="AF81" s="57">
        <v>0</v>
      </c>
      <c r="AG81" s="57">
        <v>0</v>
      </c>
      <c r="AH81" s="57">
        <v>0</v>
      </c>
      <c r="AI81" s="57">
        <v>0</v>
      </c>
      <c r="AJ81" s="57">
        <v>0</v>
      </c>
      <c r="AK81" s="57">
        <v>0</v>
      </c>
      <c r="AL81" s="57">
        <v>0</v>
      </c>
      <c r="AM81" s="57">
        <v>0</v>
      </c>
      <c r="AN81" s="57">
        <v>0</v>
      </c>
      <c r="AO81" s="57">
        <v>0</v>
      </c>
      <c r="AP81" s="57">
        <v>0</v>
      </c>
      <c r="AQ81" s="57">
        <v>0</v>
      </c>
      <c r="AR81" s="57">
        <v>0</v>
      </c>
      <c r="AS81" s="57">
        <v>0</v>
      </c>
      <c r="AT81" s="57">
        <v>0</v>
      </c>
      <c r="AU81" s="58">
        <v>0</v>
      </c>
    </row>
    <row r="82" spans="1:47" s="3" customFormat="1" ht="14">
      <c r="A82" s="98" t="s">
        <v>262</v>
      </c>
      <c r="B82" s="117">
        <v>0</v>
      </c>
      <c r="C82" s="8">
        <f t="shared" si="19"/>
        <v>0</v>
      </c>
      <c r="D82" s="9">
        <f t="shared" si="11"/>
        <v>0</v>
      </c>
      <c r="E82" s="65"/>
      <c r="F82" s="98"/>
      <c r="G82" s="78" t="s">
        <v>353</v>
      </c>
      <c r="H82" s="96">
        <f>B103</f>
        <v>0</v>
      </c>
      <c r="I82" s="84" t="s">
        <v>228</v>
      </c>
      <c r="J82" s="31">
        <f t="shared" si="20"/>
        <v>0</v>
      </c>
      <c r="K82" s="32">
        <f t="shared" si="21"/>
        <v>0</v>
      </c>
      <c r="L82" s="31">
        <f t="shared" si="22"/>
        <v>0</v>
      </c>
      <c r="M82" s="56"/>
      <c r="N82" s="57">
        <v>0</v>
      </c>
      <c r="O82" s="57">
        <v>0</v>
      </c>
      <c r="P82" s="57">
        <f>L82</f>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57">
        <v>0</v>
      </c>
      <c r="AK82" s="57">
        <v>0</v>
      </c>
      <c r="AL82" s="57">
        <v>0</v>
      </c>
      <c r="AM82" s="57">
        <v>0</v>
      </c>
      <c r="AN82" s="57">
        <v>0</v>
      </c>
      <c r="AO82" s="57">
        <v>0</v>
      </c>
      <c r="AP82" s="57">
        <v>0</v>
      </c>
      <c r="AQ82" s="57">
        <v>0</v>
      </c>
      <c r="AR82" s="57">
        <v>0</v>
      </c>
      <c r="AS82" s="57">
        <v>0</v>
      </c>
      <c r="AT82" s="57">
        <v>0</v>
      </c>
      <c r="AU82" s="58">
        <v>0</v>
      </c>
    </row>
    <row r="83" spans="1:47" s="3" customFormat="1" ht="14">
      <c r="A83" s="98" t="s">
        <v>263</v>
      </c>
      <c r="B83" s="117">
        <v>0</v>
      </c>
      <c r="C83" s="8">
        <f t="shared" si="19"/>
        <v>0</v>
      </c>
      <c r="D83" s="9">
        <f t="shared" si="11"/>
        <v>0</v>
      </c>
      <c r="E83" s="65"/>
      <c r="F83" s="98"/>
      <c r="G83" s="78" t="s">
        <v>373</v>
      </c>
      <c r="H83" s="96">
        <f>B104</f>
        <v>0</v>
      </c>
      <c r="I83" s="84" t="s">
        <v>228</v>
      </c>
      <c r="J83" s="31">
        <f t="shared" si="20"/>
        <v>0</v>
      </c>
      <c r="K83" s="32">
        <f t="shared" si="21"/>
        <v>0</v>
      </c>
      <c r="L83" s="31">
        <f t="shared" si="22"/>
        <v>0</v>
      </c>
      <c r="M83" s="56"/>
      <c r="N83" s="57">
        <v>0</v>
      </c>
      <c r="O83" s="57">
        <v>0</v>
      </c>
      <c r="P83" s="57">
        <v>0</v>
      </c>
      <c r="Q83" s="57">
        <v>0</v>
      </c>
      <c r="R83" s="57">
        <f>L83</f>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57">
        <v>0</v>
      </c>
      <c r="AK83" s="57">
        <v>0</v>
      </c>
      <c r="AL83" s="57">
        <v>0</v>
      </c>
      <c r="AM83" s="57">
        <v>0</v>
      </c>
      <c r="AN83" s="57">
        <v>0</v>
      </c>
      <c r="AO83" s="57">
        <v>0</v>
      </c>
      <c r="AP83" s="57">
        <v>0</v>
      </c>
      <c r="AQ83" s="57">
        <v>0</v>
      </c>
      <c r="AR83" s="57">
        <v>0</v>
      </c>
      <c r="AS83" s="57">
        <v>0</v>
      </c>
      <c r="AT83" s="57">
        <v>0</v>
      </c>
      <c r="AU83" s="58">
        <v>0</v>
      </c>
    </row>
    <row r="84" spans="1:47" s="3" customFormat="1" ht="14">
      <c r="A84" s="98" t="s">
        <v>264</v>
      </c>
      <c r="B84" s="117">
        <v>0</v>
      </c>
      <c r="C84" s="8">
        <f t="shared" si="19"/>
        <v>0</v>
      </c>
      <c r="D84" s="9">
        <f t="shared" si="11"/>
        <v>0</v>
      </c>
      <c r="E84" s="65"/>
      <c r="F84" s="98"/>
      <c r="G84" s="78" t="s">
        <v>355</v>
      </c>
      <c r="H84" s="96">
        <f>B105</f>
        <v>0</v>
      </c>
      <c r="I84" s="84" t="s">
        <v>228</v>
      </c>
      <c r="J84" s="31">
        <f t="shared" si="20"/>
        <v>0</v>
      </c>
      <c r="K84" s="32">
        <f t="shared" si="21"/>
        <v>0</v>
      </c>
      <c r="L84" s="31">
        <f t="shared" si="22"/>
        <v>0</v>
      </c>
      <c r="M84" s="56"/>
      <c r="N84" s="57">
        <f>L84</f>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57">
        <v>0</v>
      </c>
      <c r="AK84" s="57">
        <v>0</v>
      </c>
      <c r="AL84" s="57">
        <v>0</v>
      </c>
      <c r="AM84" s="57">
        <v>0</v>
      </c>
      <c r="AN84" s="57">
        <v>0</v>
      </c>
      <c r="AO84" s="57">
        <v>0</v>
      </c>
      <c r="AP84" s="57">
        <v>0</v>
      </c>
      <c r="AQ84" s="57">
        <v>0</v>
      </c>
      <c r="AR84" s="57">
        <v>0</v>
      </c>
      <c r="AS84" s="57">
        <v>0</v>
      </c>
      <c r="AT84" s="57">
        <v>0</v>
      </c>
      <c r="AU84" s="58">
        <v>0</v>
      </c>
    </row>
    <row r="85" spans="1:47" s="3" customFormat="1" ht="14">
      <c r="A85" s="98" t="s">
        <v>265</v>
      </c>
      <c r="B85" s="117">
        <v>0</v>
      </c>
      <c r="C85" s="8">
        <f t="shared" si="19"/>
        <v>0</v>
      </c>
      <c r="D85" s="9">
        <f t="shared" si="11"/>
        <v>0</v>
      </c>
      <c r="E85" s="65"/>
      <c r="F85" s="98"/>
      <c r="G85" s="78" t="s">
        <v>356</v>
      </c>
      <c r="H85" s="96">
        <f>B106</f>
        <v>0</v>
      </c>
      <c r="I85" s="84" t="s">
        <v>228</v>
      </c>
      <c r="J85" s="31">
        <f t="shared" si="20"/>
        <v>0</v>
      </c>
      <c r="K85" s="32">
        <f t="shared" si="21"/>
        <v>0</v>
      </c>
      <c r="L85" s="31">
        <f t="shared" si="22"/>
        <v>0</v>
      </c>
      <c r="M85" s="56"/>
      <c r="N85" s="57">
        <v>0</v>
      </c>
      <c r="O85" s="57">
        <v>0</v>
      </c>
      <c r="P85" s="57">
        <v>0</v>
      </c>
      <c r="Q85" s="57">
        <v>0</v>
      </c>
      <c r="R85" s="57">
        <v>0</v>
      </c>
      <c r="S85" s="57">
        <f>L85</f>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57">
        <v>0</v>
      </c>
      <c r="AK85" s="57">
        <v>0</v>
      </c>
      <c r="AL85" s="57">
        <v>0</v>
      </c>
      <c r="AM85" s="57">
        <v>0</v>
      </c>
      <c r="AN85" s="57">
        <v>0</v>
      </c>
      <c r="AO85" s="57">
        <v>0</v>
      </c>
      <c r="AP85" s="57">
        <v>0</v>
      </c>
      <c r="AQ85" s="57">
        <v>0</v>
      </c>
      <c r="AR85" s="57">
        <v>0</v>
      </c>
      <c r="AS85" s="57">
        <v>0</v>
      </c>
      <c r="AT85" s="57">
        <v>0</v>
      </c>
      <c r="AU85" s="58">
        <v>0</v>
      </c>
    </row>
    <row r="86" spans="1:47" s="3" customFormat="1" ht="14">
      <c r="A86" s="98" t="s">
        <v>266</v>
      </c>
      <c r="B86" s="117">
        <v>0</v>
      </c>
      <c r="C86" s="8">
        <f t="shared" si="19"/>
        <v>0</v>
      </c>
      <c r="D86" s="9">
        <f t="shared" si="11"/>
        <v>0</v>
      </c>
      <c r="E86" s="65"/>
      <c r="F86" s="98"/>
      <c r="G86" s="78" t="s">
        <v>358</v>
      </c>
      <c r="H86" s="96">
        <f>B108</f>
        <v>0</v>
      </c>
      <c r="I86" s="84" t="s">
        <v>228</v>
      </c>
      <c r="J86" s="31">
        <f t="shared" si="20"/>
        <v>0</v>
      </c>
      <c r="K86" s="32">
        <f t="shared" si="21"/>
        <v>0</v>
      </c>
      <c r="L86" s="31">
        <f t="shared" si="22"/>
        <v>0</v>
      </c>
      <c r="M86" s="56"/>
      <c r="N86" s="57">
        <f>L86</f>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57">
        <v>0</v>
      </c>
      <c r="AK86" s="57">
        <v>0</v>
      </c>
      <c r="AL86" s="57">
        <v>0</v>
      </c>
      <c r="AM86" s="57">
        <v>0</v>
      </c>
      <c r="AN86" s="57">
        <v>0</v>
      </c>
      <c r="AO86" s="57">
        <v>0</v>
      </c>
      <c r="AP86" s="57">
        <v>0</v>
      </c>
      <c r="AQ86" s="57">
        <v>0</v>
      </c>
      <c r="AR86" s="57">
        <v>0</v>
      </c>
      <c r="AS86" s="57">
        <v>0</v>
      </c>
      <c r="AT86" s="57">
        <v>0</v>
      </c>
      <c r="AU86" s="58">
        <v>0</v>
      </c>
    </row>
    <row r="87" spans="1:47" s="3" customFormat="1" ht="14">
      <c r="A87" s="3" t="s">
        <v>983</v>
      </c>
      <c r="B87" s="117">
        <v>0</v>
      </c>
      <c r="C87" s="8">
        <f t="shared" ref="C87:C110" si="23">B87/11</f>
        <v>0</v>
      </c>
      <c r="D87" s="9">
        <f t="shared" ref="D87:D110" si="24">B87-C87</f>
        <v>0</v>
      </c>
      <c r="E87" s="65"/>
      <c r="F87" s="98"/>
      <c r="G87" s="78" t="s">
        <v>985</v>
      </c>
      <c r="H87" s="96">
        <f>B109</f>
        <v>0</v>
      </c>
      <c r="I87" s="84" t="s">
        <v>228</v>
      </c>
      <c r="J87" s="31">
        <f t="shared" ref="J87" si="25">H87</f>
        <v>0</v>
      </c>
      <c r="K87" s="32">
        <f t="shared" ref="K87" si="26">J87/11</f>
        <v>0</v>
      </c>
      <c r="L87" s="31">
        <f t="shared" ref="L87" si="27">J87-K87</f>
        <v>0</v>
      </c>
      <c r="M87" s="56"/>
      <c r="N87" s="57">
        <v>0</v>
      </c>
      <c r="O87" s="57">
        <f>L87</f>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8">
        <v>0</v>
      </c>
    </row>
    <row r="88" spans="1:47" s="3" customFormat="1" ht="14">
      <c r="A88" s="98" t="s">
        <v>267</v>
      </c>
      <c r="B88" s="117">
        <v>0</v>
      </c>
      <c r="C88" s="8">
        <f t="shared" si="23"/>
        <v>0</v>
      </c>
      <c r="D88" s="9">
        <f t="shared" si="24"/>
        <v>0</v>
      </c>
      <c r="E88" s="65"/>
      <c r="F88" s="98"/>
      <c r="G88" s="78" t="s">
        <v>374</v>
      </c>
      <c r="H88" s="119">
        <v>0</v>
      </c>
      <c r="I88" s="84" t="s">
        <v>228</v>
      </c>
      <c r="J88" s="31">
        <f>H88</f>
        <v>0</v>
      </c>
      <c r="K88" s="32">
        <f>J88/11</f>
        <v>0</v>
      </c>
      <c r="L88" s="31">
        <f>J88-K88</f>
        <v>0</v>
      </c>
      <c r="M88" s="56"/>
      <c r="N88" s="57">
        <f>L88</f>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57">
        <v>0</v>
      </c>
      <c r="AK88" s="57">
        <v>0</v>
      </c>
      <c r="AL88" s="57">
        <v>0</v>
      </c>
      <c r="AM88" s="57">
        <v>0</v>
      </c>
      <c r="AN88" s="57">
        <v>0</v>
      </c>
      <c r="AO88" s="57">
        <v>0</v>
      </c>
      <c r="AP88" s="57">
        <v>0</v>
      </c>
      <c r="AQ88" s="57">
        <v>0</v>
      </c>
      <c r="AR88" s="57">
        <v>0</v>
      </c>
      <c r="AS88" s="57">
        <v>0</v>
      </c>
      <c r="AT88" s="57">
        <v>0</v>
      </c>
      <c r="AU88" s="58">
        <v>0</v>
      </c>
    </row>
    <row r="89" spans="1:47" s="3" customFormat="1" ht="14">
      <c r="A89" s="98" t="s">
        <v>268</v>
      </c>
      <c r="B89" s="117">
        <v>0</v>
      </c>
      <c r="C89" s="8">
        <f t="shared" si="23"/>
        <v>0</v>
      </c>
      <c r="D89" s="9">
        <f t="shared" si="24"/>
        <v>0</v>
      </c>
      <c r="E89" s="65"/>
      <c r="F89" s="98"/>
      <c r="G89" s="78" t="s">
        <v>283</v>
      </c>
      <c r="H89" s="119">
        <v>0</v>
      </c>
      <c r="I89" s="84" t="s">
        <v>228</v>
      </c>
      <c r="J89" s="31">
        <f>H89</f>
        <v>0</v>
      </c>
      <c r="K89" s="32">
        <f>J89/11</f>
        <v>0</v>
      </c>
      <c r="L89" s="31">
        <f>J89-K89</f>
        <v>0</v>
      </c>
      <c r="M89" s="56"/>
      <c r="N89" s="57">
        <f>L89</f>
        <v>0</v>
      </c>
      <c r="O89" s="57">
        <v>0</v>
      </c>
      <c r="P89" s="57">
        <v>0</v>
      </c>
      <c r="Q89" s="57">
        <v>0</v>
      </c>
      <c r="R89" s="57">
        <v>0</v>
      </c>
      <c r="S89" s="57">
        <v>0</v>
      </c>
      <c r="T89" s="57">
        <v>0</v>
      </c>
      <c r="U89" s="57">
        <v>0</v>
      </c>
      <c r="V89" s="57">
        <v>0</v>
      </c>
      <c r="W89" s="57">
        <v>0</v>
      </c>
      <c r="X89" s="57">
        <v>0</v>
      </c>
      <c r="Y89" s="57">
        <v>0</v>
      </c>
      <c r="Z89" s="57">
        <v>0</v>
      </c>
      <c r="AA89" s="57">
        <v>0</v>
      </c>
      <c r="AB89" s="57">
        <v>0</v>
      </c>
      <c r="AC89" s="57">
        <v>0</v>
      </c>
      <c r="AD89" s="57">
        <v>0</v>
      </c>
      <c r="AE89" s="57">
        <v>0</v>
      </c>
      <c r="AF89" s="57">
        <v>0</v>
      </c>
      <c r="AG89" s="57">
        <v>0</v>
      </c>
      <c r="AH89" s="57">
        <v>0</v>
      </c>
      <c r="AI89" s="57">
        <v>0</v>
      </c>
      <c r="AJ89" s="57">
        <v>0</v>
      </c>
      <c r="AK89" s="57">
        <v>0</v>
      </c>
      <c r="AL89" s="57">
        <v>0</v>
      </c>
      <c r="AM89" s="57">
        <v>0</v>
      </c>
      <c r="AN89" s="57">
        <v>0</v>
      </c>
      <c r="AO89" s="57">
        <v>0</v>
      </c>
      <c r="AP89" s="57">
        <v>0</v>
      </c>
      <c r="AQ89" s="57">
        <v>0</v>
      </c>
      <c r="AR89" s="57">
        <v>0</v>
      </c>
      <c r="AS89" s="57">
        <v>0</v>
      </c>
      <c r="AT89" s="57">
        <v>0</v>
      </c>
      <c r="AU89" s="58">
        <v>0</v>
      </c>
    </row>
    <row r="90" spans="1:47" s="3" customFormat="1" ht="14">
      <c r="A90" s="98" t="s">
        <v>269</v>
      </c>
      <c r="B90" s="117">
        <v>0</v>
      </c>
      <c r="C90" s="8">
        <f t="shared" si="23"/>
        <v>0</v>
      </c>
      <c r="D90" s="9">
        <f t="shared" si="24"/>
        <v>0</v>
      </c>
      <c r="E90" s="65"/>
      <c r="F90" s="98"/>
      <c r="G90" s="78" t="s">
        <v>329</v>
      </c>
      <c r="H90" s="119">
        <v>0</v>
      </c>
      <c r="I90" s="84" t="s">
        <v>228</v>
      </c>
      <c r="J90" s="31">
        <f>H90</f>
        <v>0</v>
      </c>
      <c r="K90" s="32">
        <f>J90/11</f>
        <v>0</v>
      </c>
      <c r="L90" s="31">
        <f>J90-K90</f>
        <v>0</v>
      </c>
      <c r="M90" s="56"/>
      <c r="N90" s="57">
        <f>L90</f>
        <v>0</v>
      </c>
      <c r="O90" s="57">
        <v>0</v>
      </c>
      <c r="P90" s="57">
        <v>0</v>
      </c>
      <c r="Q90" s="57">
        <v>0</v>
      </c>
      <c r="R90" s="57">
        <v>0</v>
      </c>
      <c r="S90" s="57">
        <v>0</v>
      </c>
      <c r="T90" s="57">
        <v>0</v>
      </c>
      <c r="U90" s="57">
        <v>0</v>
      </c>
      <c r="V90" s="57">
        <v>0</v>
      </c>
      <c r="W90" s="57">
        <v>0</v>
      </c>
      <c r="X90" s="57">
        <v>0</v>
      </c>
      <c r="Y90" s="57">
        <v>0</v>
      </c>
      <c r="Z90" s="57">
        <v>0</v>
      </c>
      <c r="AA90" s="57">
        <v>0</v>
      </c>
      <c r="AB90" s="57">
        <v>0</v>
      </c>
      <c r="AC90" s="57">
        <v>0</v>
      </c>
      <c r="AD90" s="57">
        <v>0</v>
      </c>
      <c r="AE90" s="57">
        <v>0</v>
      </c>
      <c r="AF90" s="57">
        <v>0</v>
      </c>
      <c r="AG90" s="57">
        <v>0</v>
      </c>
      <c r="AH90" s="57">
        <v>0</v>
      </c>
      <c r="AI90" s="57">
        <v>0</v>
      </c>
      <c r="AJ90" s="57">
        <v>0</v>
      </c>
      <c r="AK90" s="57">
        <v>0</v>
      </c>
      <c r="AL90" s="57">
        <v>0</v>
      </c>
      <c r="AM90" s="57">
        <v>0</v>
      </c>
      <c r="AN90" s="57">
        <v>0</v>
      </c>
      <c r="AO90" s="57">
        <v>0</v>
      </c>
      <c r="AP90" s="57">
        <v>0</v>
      </c>
      <c r="AQ90" s="57">
        <v>0</v>
      </c>
      <c r="AR90" s="57">
        <v>0</v>
      </c>
      <c r="AS90" s="57">
        <v>0</v>
      </c>
      <c r="AT90" s="57">
        <v>0</v>
      </c>
      <c r="AU90" s="58">
        <v>0</v>
      </c>
    </row>
    <row r="91" spans="1:47" s="3" customFormat="1" ht="14">
      <c r="A91" s="98" t="s">
        <v>306</v>
      </c>
      <c r="B91" s="117">
        <v>0</v>
      </c>
      <c r="C91" s="8">
        <f t="shared" si="23"/>
        <v>0</v>
      </c>
      <c r="D91" s="9">
        <f t="shared" si="24"/>
        <v>0</v>
      </c>
      <c r="E91" s="65"/>
      <c r="F91" s="98"/>
      <c r="G91" s="78" t="s">
        <v>375</v>
      </c>
      <c r="H91" s="119">
        <v>0</v>
      </c>
      <c r="I91" s="84" t="s">
        <v>228</v>
      </c>
      <c r="J91" s="31">
        <f>H91</f>
        <v>0</v>
      </c>
      <c r="K91" s="32">
        <f>J91/11</f>
        <v>0</v>
      </c>
      <c r="L91" s="31">
        <f>J91-K91</f>
        <v>0</v>
      </c>
      <c r="M91" s="56"/>
      <c r="N91" s="57">
        <f>L91</f>
        <v>0</v>
      </c>
      <c r="O91" s="57">
        <v>0</v>
      </c>
      <c r="P91" s="57">
        <v>0</v>
      </c>
      <c r="Q91" s="57">
        <v>0</v>
      </c>
      <c r="R91" s="57">
        <v>0</v>
      </c>
      <c r="S91" s="57">
        <v>0</v>
      </c>
      <c r="T91" s="57">
        <v>0</v>
      </c>
      <c r="U91" s="57">
        <v>0</v>
      </c>
      <c r="V91" s="57">
        <v>0</v>
      </c>
      <c r="W91" s="57">
        <v>0</v>
      </c>
      <c r="X91" s="57">
        <v>0</v>
      </c>
      <c r="Y91" s="57">
        <v>0</v>
      </c>
      <c r="Z91" s="57">
        <v>0</v>
      </c>
      <c r="AA91" s="57">
        <v>0</v>
      </c>
      <c r="AB91" s="57">
        <v>0</v>
      </c>
      <c r="AC91" s="57">
        <v>0</v>
      </c>
      <c r="AD91" s="57">
        <v>0</v>
      </c>
      <c r="AE91" s="57">
        <v>0</v>
      </c>
      <c r="AF91" s="57">
        <v>0</v>
      </c>
      <c r="AG91" s="57">
        <v>0</v>
      </c>
      <c r="AH91" s="57">
        <v>0</v>
      </c>
      <c r="AI91" s="57">
        <v>0</v>
      </c>
      <c r="AJ91" s="57">
        <v>0</v>
      </c>
      <c r="AK91" s="57">
        <v>0</v>
      </c>
      <c r="AL91" s="57">
        <v>0</v>
      </c>
      <c r="AM91" s="57">
        <v>0</v>
      </c>
      <c r="AN91" s="57">
        <v>0</v>
      </c>
      <c r="AO91" s="57">
        <v>0</v>
      </c>
      <c r="AP91" s="57">
        <v>0</v>
      </c>
      <c r="AQ91" s="57">
        <v>0</v>
      </c>
      <c r="AR91" s="57">
        <v>0</v>
      </c>
      <c r="AS91" s="57">
        <v>0</v>
      </c>
      <c r="AT91" s="57">
        <v>0</v>
      </c>
      <c r="AU91" s="58">
        <v>0</v>
      </c>
    </row>
    <row r="92" spans="1:47" s="3" customFormat="1" ht="14">
      <c r="A92" s="98" t="s">
        <v>307</v>
      </c>
      <c r="B92" s="117">
        <v>0</v>
      </c>
      <c r="C92" s="8">
        <f t="shared" si="23"/>
        <v>0</v>
      </c>
      <c r="D92" s="9">
        <f t="shared" si="24"/>
        <v>0</v>
      </c>
      <c r="E92" s="65"/>
      <c r="F92" s="100"/>
      <c r="G92" s="101"/>
      <c r="H92" s="74"/>
      <c r="I92" s="102"/>
      <c r="J92" s="74"/>
      <c r="K92" s="79"/>
      <c r="L92" s="74"/>
      <c r="M92" s="74"/>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8"/>
    </row>
    <row r="93" spans="1:47" s="3" customFormat="1" ht="14">
      <c r="A93" s="98" t="s">
        <v>308</v>
      </c>
      <c r="B93" s="117">
        <v>0</v>
      </c>
      <c r="C93" s="8">
        <f t="shared" si="23"/>
        <v>0</v>
      </c>
      <c r="D93" s="9">
        <f t="shared" si="24"/>
        <v>0</v>
      </c>
      <c r="E93" s="65"/>
      <c r="F93" s="103"/>
      <c r="G93" s="104" t="s">
        <v>226</v>
      </c>
      <c r="H93" s="74"/>
      <c r="I93" s="102"/>
      <c r="J93" s="74"/>
      <c r="K93" s="79"/>
      <c r="L93" s="74"/>
      <c r="M93" s="74"/>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8"/>
    </row>
    <row r="94" spans="1:47" s="3" customFormat="1" ht="14">
      <c r="A94" s="98" t="s">
        <v>309</v>
      </c>
      <c r="B94" s="117">
        <v>0</v>
      </c>
      <c r="C94" s="8">
        <f t="shared" si="23"/>
        <v>0</v>
      </c>
      <c r="D94" s="9">
        <f t="shared" si="24"/>
        <v>0</v>
      </c>
      <c r="E94" s="65"/>
      <c r="F94" s="103"/>
      <c r="G94" s="101"/>
      <c r="H94" s="74"/>
      <c r="I94" s="102"/>
      <c r="J94" s="74"/>
      <c r="K94" s="79"/>
      <c r="L94" s="74"/>
      <c r="M94" s="74"/>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8"/>
    </row>
    <row r="95" spans="1:47" s="3" customFormat="1" ht="14">
      <c r="A95" s="98" t="s">
        <v>310</v>
      </c>
      <c r="B95" s="117">
        <v>0</v>
      </c>
      <c r="C95" s="8">
        <f t="shared" si="23"/>
        <v>0</v>
      </c>
      <c r="D95" s="9">
        <f t="shared" si="24"/>
        <v>0</v>
      </c>
      <c r="E95" s="65"/>
      <c r="F95" s="105" t="s">
        <v>7</v>
      </c>
      <c r="G95" s="106" t="s">
        <v>8</v>
      </c>
      <c r="H95" s="92" t="s">
        <v>227</v>
      </c>
      <c r="I95" s="106" t="s">
        <v>11</v>
      </c>
      <c r="J95" s="92" t="s">
        <v>17</v>
      </c>
      <c r="K95" s="93" t="s">
        <v>48</v>
      </c>
      <c r="L95" s="92" t="s">
        <v>18</v>
      </c>
      <c r="M95" s="56"/>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8"/>
    </row>
    <row r="96" spans="1:47" s="3" customFormat="1" ht="14">
      <c r="A96" s="98" t="s">
        <v>311</v>
      </c>
      <c r="B96" s="117">
        <v>0</v>
      </c>
      <c r="C96" s="8">
        <f t="shared" si="23"/>
        <v>0</v>
      </c>
      <c r="D96" s="9">
        <f t="shared" si="24"/>
        <v>0</v>
      </c>
      <c r="E96" s="65"/>
      <c r="F96" s="120"/>
      <c r="G96" s="121"/>
      <c r="H96" s="122">
        <v>0</v>
      </c>
      <c r="I96" s="123" t="s">
        <v>893</v>
      </c>
      <c r="J96" s="109" t="str">
        <f>IF(OR(I96="Motor Vehicle Expenses - Fuel",I96="Motor Vehicle Expenses - Insurance &amp; CTP",I96="Motor Vehicle Expenses - Servicing, Repairs &amp; Tyres",I96="Motor Vehicle Expenses - Cleaning",I96="Motor Vehicle Expenses - Rent, Hire &amp; Lease",I96="Motor Vehicle Expenses - Other",),H96*$N$3,IF(I96="Motor Vehicle Expenses - Registration",H96*$N$3,IF(I96="Mobile Phone - Mixed Use",H96*$N$4,IF(I96="Internet",H96*$N$5,IF(I96="Music Subscriptions",H96*$N$6,IF(I96="Choose Category...","Enter Category",H96))))))</f>
        <v>Enter Category</v>
      </c>
      <c r="K96" s="110" t="str">
        <f>IF(OR(I96="Motor Vehicle Expenses - Registration",I96="Licences, Permits, Vehicle Checks, Medicals etc (non-GST)",I96="Bank Fees",I96="Rider Amenities - Water (non-GST)",I96="Other Expenses (non-GST)",),0,IF(I96="Choose Category...","Enter Category",J96/11))</f>
        <v>Enter Category</v>
      </c>
      <c r="L96" s="109" t="str">
        <f>IF(I96="Choose Category...","Enter Category",J96-K96)</f>
        <v>Enter Category</v>
      </c>
      <c r="M96" s="56"/>
      <c r="N96" s="57">
        <v>0</v>
      </c>
      <c r="O96" s="57">
        <v>0</v>
      </c>
      <c r="P96" s="57">
        <v>0</v>
      </c>
      <c r="Q96" s="57">
        <v>0</v>
      </c>
      <c r="R96" s="57">
        <v>0</v>
      </c>
      <c r="S96" s="57">
        <v>0</v>
      </c>
      <c r="T96" s="57">
        <v>0</v>
      </c>
      <c r="U96" s="57">
        <f>IF(I96="Motor Vehicle Expenses - Fuel",L96,0)</f>
        <v>0</v>
      </c>
      <c r="V96" s="57">
        <f>IF(I96="Motor Vehicle Expenses - Registration",L96,0)</f>
        <v>0</v>
      </c>
      <c r="W96" s="57">
        <f>IF(I96="Motor Vehicle Expenses - Insurance &amp; CTP",L96,0)</f>
        <v>0</v>
      </c>
      <c r="X96" s="57">
        <f>IF(I96="Motor Vehicle Expenses - Servicing, Repairs &amp; Tyres",L96,0)</f>
        <v>0</v>
      </c>
      <c r="Y96" s="57">
        <f>IF(I96="Motor Vehicle Expenses - Rent, Hire &amp; Lease",L96,0)</f>
        <v>0</v>
      </c>
      <c r="Z96" s="57">
        <f>IF(I96="Motor Vehicle Expenses - Cleaning",L96,0)</f>
        <v>0</v>
      </c>
      <c r="AA96" s="57">
        <f>IF(I96="Motor Vehicle Expenses - Other",L96,0)</f>
        <v>0</v>
      </c>
      <c r="AB96" s="57">
        <f>IF(I96="Accountancy",L96,0)</f>
        <v>0</v>
      </c>
      <c r="AC96" s="57">
        <f>IF(I96="Bank Fees",L96,0)</f>
        <v>0</v>
      </c>
      <c r="AD96" s="57">
        <f>IF(I96="Computer Expenses",L96,0)</f>
        <v>0</v>
      </c>
      <c r="AE96" s="57">
        <f>IF(I96="Courses &amp; Training",L96,0)</f>
        <v>0</v>
      </c>
      <c r="AF96" s="57">
        <f>IF(I96="Equipment (dashcams, tools etc)",L96,0)</f>
        <v>0</v>
      </c>
      <c r="AG96" s="57">
        <f>IF(I96="Internet",L96,0)</f>
        <v>0</v>
      </c>
      <c r="AH96" s="57">
        <f>IF(I96="Licences, Permits, Vehicle Checks, Medicals etc (GST)",L96,0)</f>
        <v>0</v>
      </c>
      <c r="AI96" s="57">
        <f>IF(I96="Licences, Permits, Vehicle Checks, Medicals etc (non-GST)",L96,0)</f>
        <v>0</v>
      </c>
      <c r="AJ96" s="57">
        <f>IF(I96="Mobile Phone - Mixed Use",L96,0)</f>
        <v>0</v>
      </c>
      <c r="AK96" s="57">
        <f>IF(I96="Mobile Phone - 100% for Business",L96,0)</f>
        <v>0</v>
      </c>
      <c r="AL96" s="57">
        <f>IF(I96="Music Subscriptions",L96,0)</f>
        <v>0</v>
      </c>
      <c r="AM96" s="57">
        <f>IF(I96="Parking",L96,0)</f>
        <v>0</v>
      </c>
      <c r="AN96" s="57">
        <f>IF(I96="Rider Amenities - Water (non-GST)",L96,0)</f>
        <v>0</v>
      </c>
      <c r="AO96" s="57">
        <f>IF(I96="Rider Amenities - Mints, Tissues &amp; Other (GST)",L96,0)</f>
        <v>0</v>
      </c>
      <c r="AP96" s="57">
        <f>IF(I96="Sanitisation &amp; Hygiene",L96,0)</f>
        <v>0</v>
      </c>
      <c r="AQ96" s="57">
        <f>IF(I96="Stationery",L96,0)</f>
        <v>0</v>
      </c>
      <c r="AR96" s="57">
        <f>IF(I96="Sunglasses (only enter business portion)",L96,0)</f>
        <v>0</v>
      </c>
      <c r="AS96" s="57">
        <f>IF(I96="Tolls (See Instructions tab for how to enter)",L96,0)</f>
        <v>0</v>
      </c>
      <c r="AT96" s="57">
        <f>IF(I96="Other Expenses (GST)",L96,0)</f>
        <v>0</v>
      </c>
      <c r="AU96" s="58">
        <f>IF(I96="Other Expenses (non-GST)",L96,0)</f>
        <v>0</v>
      </c>
    </row>
    <row r="97" spans="1:47" s="3" customFormat="1" ht="14">
      <c r="A97" s="98" t="s">
        <v>312</v>
      </c>
      <c r="B97" s="117">
        <v>0</v>
      </c>
      <c r="C97" s="8">
        <f t="shared" si="23"/>
        <v>0</v>
      </c>
      <c r="D97" s="9">
        <f t="shared" si="24"/>
        <v>0</v>
      </c>
      <c r="E97" s="65"/>
      <c r="F97" s="124"/>
      <c r="G97" s="125"/>
      <c r="H97" s="122">
        <v>0</v>
      </c>
      <c r="I97" s="123" t="s">
        <v>893</v>
      </c>
      <c r="J97" s="109" t="str">
        <f>IF(OR(I97="Motor Vehicle Expenses - Fuel",I97="Motor Vehicle Expenses - Insurance &amp; CTP",I97="Motor Vehicle Expenses - Servicing, Repairs &amp; Tyres",I97="Motor Vehicle Expenses - Cleaning",I97="Motor Vehicle Expenses - Rent, Hire &amp; Lease",I97="Motor Vehicle Expenses - Other",),H97*$N$3,IF(I97="Motor Vehicle Expenses - Registration",H97*$N$3,IF(I97="Mobile Phone - Mixed Use",H97*$N$4,IF(I97="Internet",H97*$N$5,IF(I97="Music Subscriptions",H97*$N$6,IF(I97="Choose Category...","Enter Category",H97))))))</f>
        <v>Enter Category</v>
      </c>
      <c r="K97" s="110" t="str">
        <f>IF(OR(I97="Motor Vehicle Expenses - Registration",I97="Licences, Permits, Vehicle Checks, Medicals etc (non-GST)",I97="Bank Fees",I97="Rider Amenities - Water (non-GST)",I97="Other Expenses (non-GST)",),0,IF(I97="Choose Category...","Enter Category",J97/11))</f>
        <v>Enter Category</v>
      </c>
      <c r="L97" s="109" t="str">
        <f>IF(I97="Choose Category...","Enter Category",ROUND(J97-K97,2))</f>
        <v>Enter Category</v>
      </c>
      <c r="M97" s="56"/>
      <c r="N97" s="57">
        <v>0</v>
      </c>
      <c r="O97" s="57">
        <v>0</v>
      </c>
      <c r="P97" s="57">
        <v>0</v>
      </c>
      <c r="Q97" s="57">
        <v>0</v>
      </c>
      <c r="R97" s="57">
        <v>0</v>
      </c>
      <c r="S97" s="57">
        <v>0</v>
      </c>
      <c r="T97" s="57">
        <v>0</v>
      </c>
      <c r="U97" s="57">
        <f>IF(I97="Motor Vehicle Expenses - Fuel",L97,0)</f>
        <v>0</v>
      </c>
      <c r="V97" s="57">
        <f>IF(I97="Motor Vehicle Expenses - Registration",L97,0)</f>
        <v>0</v>
      </c>
      <c r="W97" s="57">
        <f>IF(I97="Motor Vehicle Expenses - Insurance &amp; CTP",L97,0)</f>
        <v>0</v>
      </c>
      <c r="X97" s="57">
        <f>IF(I97="Motor Vehicle Expenses - Servicing, Repairs &amp; Tyres",L97,0)</f>
        <v>0</v>
      </c>
      <c r="Y97" s="57">
        <f>IF(I97="Motor Vehicle Expenses - Rent, Hire &amp; Lease",L97,0)</f>
        <v>0</v>
      </c>
      <c r="Z97" s="57">
        <f>IF(I97="Motor Vehicle Expenses - Cleaning",L97,0)</f>
        <v>0</v>
      </c>
      <c r="AA97" s="57">
        <f>IF(I97="Motor Vehicle Expenses - Other",L97,0)</f>
        <v>0</v>
      </c>
      <c r="AB97" s="57">
        <f>IF(I97="Accountancy",L97,0)</f>
        <v>0</v>
      </c>
      <c r="AC97" s="57">
        <f>IF(I97="Bank Fees",L97,0)</f>
        <v>0</v>
      </c>
      <c r="AD97" s="57">
        <f>IF(I97="Computer Expenses",L97,0)</f>
        <v>0</v>
      </c>
      <c r="AE97" s="57">
        <f>IF(I97="Courses &amp; Training",L97,0)</f>
        <v>0</v>
      </c>
      <c r="AF97" s="57">
        <f>IF(I97="Equipment (dashcams, tools etc)",L97,0)</f>
        <v>0</v>
      </c>
      <c r="AG97" s="57">
        <f>IF(I97="Internet",L97,0)</f>
        <v>0</v>
      </c>
      <c r="AH97" s="57">
        <f>IF(I97="Licences, Permits, Vehicle Checks, Medicals etc (GST)",L97,0)</f>
        <v>0</v>
      </c>
      <c r="AI97" s="57">
        <f>IF(I97="Licences, Permits, Vehicle Checks, Medicals etc (non-GST)",L97,0)</f>
        <v>0</v>
      </c>
      <c r="AJ97" s="57">
        <f>IF(I97="Mobile Phone - Mixed Use",L97,0)</f>
        <v>0</v>
      </c>
      <c r="AK97" s="57">
        <f>IF(I97="Mobile Phone - 100% for Business",L97,0)</f>
        <v>0</v>
      </c>
      <c r="AL97" s="57">
        <f>IF(I97="Music Subscriptions",L97,0)</f>
        <v>0</v>
      </c>
      <c r="AM97" s="57">
        <f>IF(I97="Parking",L97,0)</f>
        <v>0</v>
      </c>
      <c r="AN97" s="57">
        <f>IF(I97="Rider Amenities - Water (non-GST)",L97,0)</f>
        <v>0</v>
      </c>
      <c r="AO97" s="57">
        <f>IF(I97="Rider Amenities - Mints, Tissues &amp; Other (GST)",L97,0)</f>
        <v>0</v>
      </c>
      <c r="AP97" s="57">
        <f>IF(I97="Sanitisation &amp; Hygiene",L97,0)</f>
        <v>0</v>
      </c>
      <c r="AQ97" s="57">
        <f>IF(I97="Stationery",L97,0)</f>
        <v>0</v>
      </c>
      <c r="AR97" s="57">
        <f>IF(I97="Sunglasses (only enter business portion)",L97,0)</f>
        <v>0</v>
      </c>
      <c r="AS97" s="57">
        <f>IF(I97="Tolls (See Instructions tab for how to enter)",L97,0)</f>
        <v>0</v>
      </c>
      <c r="AT97" s="57">
        <f>IF(I97="Other Expenses (GST)",L97,0)</f>
        <v>0</v>
      </c>
      <c r="AU97" s="58">
        <f>IF(I97="Other Expenses (non-GST)",L97,0)</f>
        <v>0</v>
      </c>
    </row>
    <row r="98" spans="1:47" s="3" customFormat="1" ht="14">
      <c r="A98" s="3" t="s">
        <v>984</v>
      </c>
      <c r="B98" s="117">
        <v>0</v>
      </c>
      <c r="C98" s="8">
        <f t="shared" si="23"/>
        <v>0</v>
      </c>
      <c r="D98" s="9">
        <f t="shared" si="24"/>
        <v>0</v>
      </c>
      <c r="E98" s="65"/>
      <c r="F98" s="124"/>
      <c r="G98" s="125"/>
      <c r="H98" s="122">
        <v>0</v>
      </c>
      <c r="I98" s="123" t="s">
        <v>893</v>
      </c>
      <c r="J98" s="109" t="str">
        <f t="shared" ref="J98:J124" si="28">IF(OR(I98="Motor Vehicle Expenses - Fuel",I98="Motor Vehicle Expenses - Insurance &amp; CTP",I98="Motor Vehicle Expenses - Servicing, Repairs &amp; Tyres",I98="Motor Vehicle Expenses - Cleaning",I98="Motor Vehicle Expenses - Rent, Hire &amp; Lease",I98="Motor Vehicle Expenses - Other",),H98*$N$3,IF(I98="Motor Vehicle Expenses - Registration",H98*$N$3,IF(I98="Mobile Phone - Mixed Use",H98*$N$4,IF(I98="Internet",H98*$N$5,IF(I98="Music Subscriptions",H98*$N$6,IF(I98="Choose Category...","Enter Category",H98))))))</f>
        <v>Enter Category</v>
      </c>
      <c r="K98" s="110" t="str">
        <f t="shared" ref="K98:K157" si="29">IF(OR(I98="Motor Vehicle Expenses - Registration",I98="Licences, Permits, Vehicle Checks, Medicals etc (non-GST)",I98="Bank Fees",I98="Rider Amenities - Water (non-GST)",I98="Other Expenses (non-GST)",),0,IF(I98="Choose Category...","Enter Category",J98/11))</f>
        <v>Enter Category</v>
      </c>
      <c r="L98" s="109" t="str">
        <f t="shared" ref="L98:L157" si="30">IF(I98="Choose Category...","Enter Category",ROUND(J98-K98,2))</f>
        <v>Enter Category</v>
      </c>
      <c r="M98" s="56"/>
      <c r="N98" s="57">
        <v>0</v>
      </c>
      <c r="O98" s="57">
        <v>0</v>
      </c>
      <c r="P98" s="57">
        <v>0</v>
      </c>
      <c r="Q98" s="57">
        <v>0</v>
      </c>
      <c r="R98" s="57">
        <v>0</v>
      </c>
      <c r="S98" s="57">
        <v>0</v>
      </c>
      <c r="T98" s="57">
        <v>0</v>
      </c>
      <c r="U98" s="57">
        <f t="shared" ref="U98:U157" si="31">IF(I98="Motor Vehicle Expenses - Fuel",L98,0)</f>
        <v>0</v>
      </c>
      <c r="V98" s="57">
        <f t="shared" ref="V98:V157" si="32">IF(I98="Motor Vehicle Expenses - Registration",L98,0)</f>
        <v>0</v>
      </c>
      <c r="W98" s="57">
        <f t="shared" ref="W98:W157" si="33">IF(I98="Motor Vehicle Expenses - Insurance &amp; CTP",L98,0)</f>
        <v>0</v>
      </c>
      <c r="X98" s="57">
        <f t="shared" ref="X98:X157" si="34">IF(I98="Motor Vehicle Expenses - Servicing, Repairs &amp; Tyres",L98,0)</f>
        <v>0</v>
      </c>
      <c r="Y98" s="57">
        <f t="shared" ref="Y98:Y157" si="35">IF(I98="Motor Vehicle Expenses - Rent, Hire &amp; Lease",L98,0)</f>
        <v>0</v>
      </c>
      <c r="Z98" s="57">
        <f t="shared" ref="Z98:Z157" si="36">IF(I98="Motor Vehicle Expenses - Cleaning",L98,0)</f>
        <v>0</v>
      </c>
      <c r="AA98" s="57">
        <f t="shared" ref="AA98:AA157" si="37">IF(I98="Motor Vehicle Expenses - Other",L98,0)</f>
        <v>0</v>
      </c>
      <c r="AB98" s="57">
        <f t="shared" ref="AB98:AB157" si="38">IF(I98="Accountancy",L98,0)</f>
        <v>0</v>
      </c>
      <c r="AC98" s="57">
        <f t="shared" ref="AC98:AC157" si="39">IF(I98="Bank Fees",L98,0)</f>
        <v>0</v>
      </c>
      <c r="AD98" s="57">
        <f t="shared" ref="AD98:AD157" si="40">IF(I98="Computer Expenses",L98,0)</f>
        <v>0</v>
      </c>
      <c r="AE98" s="57">
        <f t="shared" ref="AE98:AE157" si="41">IF(I98="Courses &amp; Training",L98,0)</f>
        <v>0</v>
      </c>
      <c r="AF98" s="57">
        <f t="shared" ref="AF98:AF157" si="42">IF(I98="Equipment (dashcams, tools etc)",L98,0)</f>
        <v>0</v>
      </c>
      <c r="AG98" s="57">
        <f t="shared" ref="AG98:AG157" si="43">IF(I98="Internet",L98,0)</f>
        <v>0</v>
      </c>
      <c r="AH98" s="57">
        <f t="shared" ref="AH98:AH157" si="44">IF(I98="Licences, Permits, Vehicle Checks, Medicals etc (GST)",L98,0)</f>
        <v>0</v>
      </c>
      <c r="AI98" s="57">
        <f t="shared" ref="AI98:AI157" si="45">IF(I98="Licences, Permits, Vehicle Checks, Medicals etc (non-GST)",L98,0)</f>
        <v>0</v>
      </c>
      <c r="AJ98" s="57">
        <f t="shared" ref="AJ98:AJ157" si="46">IF(I98="Mobile Phone - Mixed Use",L98,0)</f>
        <v>0</v>
      </c>
      <c r="AK98" s="57">
        <f t="shared" ref="AK98:AK157" si="47">IF(I98="Mobile Phone - 100% for Business",L98,0)</f>
        <v>0</v>
      </c>
      <c r="AL98" s="57">
        <f t="shared" ref="AL98:AL124" si="48">IF(I98="Music Subscriptions",L98,0)</f>
        <v>0</v>
      </c>
      <c r="AM98" s="57">
        <f t="shared" ref="AM98:AM124" si="49">IF(I98="Parking",L98,0)</f>
        <v>0</v>
      </c>
      <c r="AN98" s="57">
        <f t="shared" ref="AN98:AN124" si="50">IF(I98="Rider Amenities - Water (non-GST)",L98,0)</f>
        <v>0</v>
      </c>
      <c r="AO98" s="57">
        <f t="shared" ref="AO98:AO124" si="51">IF(I98="Rider Amenities - Mints, Tissues &amp; Other (GST)",L98,0)</f>
        <v>0</v>
      </c>
      <c r="AP98" s="57">
        <f t="shared" ref="AP98:AP124" si="52">IF(I98="Sanitisation &amp; Hygiene",L98,0)</f>
        <v>0</v>
      </c>
      <c r="AQ98" s="57">
        <f t="shared" ref="AQ98:AQ124" si="53">IF(I98="Stationery",L98,0)</f>
        <v>0</v>
      </c>
      <c r="AR98" s="57">
        <f t="shared" ref="AR98:AR124" si="54">IF(I98="Sunglasses (only enter business portion)",L98,0)</f>
        <v>0</v>
      </c>
      <c r="AS98" s="57">
        <f t="shared" ref="AS98:AS157" si="55">IF(I98="Tolls (See Instructions tab for how to enter)",L98,0)</f>
        <v>0</v>
      </c>
      <c r="AT98" s="57">
        <f t="shared" ref="AT98:AT124" si="56">IF(I98="Other Expenses (GST)",L98,0)</f>
        <v>0</v>
      </c>
      <c r="AU98" s="58">
        <f t="shared" ref="AU98:AU124" si="57">IF(I98="Other Expenses (non-GST)",L98,0)</f>
        <v>0</v>
      </c>
    </row>
    <row r="99" spans="1:47" s="3" customFormat="1" ht="14">
      <c r="A99" s="98" t="s">
        <v>313</v>
      </c>
      <c r="B99" s="117">
        <v>0</v>
      </c>
      <c r="C99" s="8">
        <f t="shared" si="23"/>
        <v>0</v>
      </c>
      <c r="D99" s="9">
        <f t="shared" si="24"/>
        <v>0</v>
      </c>
      <c r="E99" s="65"/>
      <c r="F99" s="124"/>
      <c r="G99" s="125"/>
      <c r="H99" s="122">
        <v>0</v>
      </c>
      <c r="I99" s="123" t="s">
        <v>893</v>
      </c>
      <c r="J99" s="109" t="str">
        <f t="shared" si="28"/>
        <v>Enter Category</v>
      </c>
      <c r="K99" s="110" t="str">
        <f t="shared" si="29"/>
        <v>Enter Category</v>
      </c>
      <c r="L99" s="109" t="str">
        <f t="shared" si="30"/>
        <v>Enter Category</v>
      </c>
      <c r="M99" s="56"/>
      <c r="N99" s="57">
        <v>0</v>
      </c>
      <c r="O99" s="57">
        <v>0</v>
      </c>
      <c r="P99" s="57">
        <v>0</v>
      </c>
      <c r="Q99" s="57">
        <v>0</v>
      </c>
      <c r="R99" s="57">
        <v>0</v>
      </c>
      <c r="S99" s="57">
        <v>0</v>
      </c>
      <c r="T99" s="57">
        <v>0</v>
      </c>
      <c r="U99" s="57">
        <f t="shared" si="31"/>
        <v>0</v>
      </c>
      <c r="V99" s="57">
        <f t="shared" si="32"/>
        <v>0</v>
      </c>
      <c r="W99" s="57">
        <f t="shared" si="33"/>
        <v>0</v>
      </c>
      <c r="X99" s="57">
        <f t="shared" si="34"/>
        <v>0</v>
      </c>
      <c r="Y99" s="57">
        <f t="shared" si="35"/>
        <v>0</v>
      </c>
      <c r="Z99" s="57">
        <f t="shared" si="36"/>
        <v>0</v>
      </c>
      <c r="AA99" s="57">
        <f t="shared" si="37"/>
        <v>0</v>
      </c>
      <c r="AB99" s="57">
        <f t="shared" si="38"/>
        <v>0</v>
      </c>
      <c r="AC99" s="57">
        <f t="shared" si="39"/>
        <v>0</v>
      </c>
      <c r="AD99" s="57">
        <f t="shared" si="40"/>
        <v>0</v>
      </c>
      <c r="AE99" s="57">
        <f t="shared" si="41"/>
        <v>0</v>
      </c>
      <c r="AF99" s="57">
        <f t="shared" si="42"/>
        <v>0</v>
      </c>
      <c r="AG99" s="57">
        <f t="shared" si="43"/>
        <v>0</v>
      </c>
      <c r="AH99" s="57">
        <f t="shared" si="44"/>
        <v>0</v>
      </c>
      <c r="AI99" s="57">
        <f t="shared" si="45"/>
        <v>0</v>
      </c>
      <c r="AJ99" s="57">
        <f t="shared" si="46"/>
        <v>0</v>
      </c>
      <c r="AK99" s="57">
        <f t="shared" si="47"/>
        <v>0</v>
      </c>
      <c r="AL99" s="57">
        <f t="shared" si="48"/>
        <v>0</v>
      </c>
      <c r="AM99" s="57">
        <f t="shared" si="49"/>
        <v>0</v>
      </c>
      <c r="AN99" s="57">
        <f t="shared" si="50"/>
        <v>0</v>
      </c>
      <c r="AO99" s="57">
        <f t="shared" si="51"/>
        <v>0</v>
      </c>
      <c r="AP99" s="57">
        <f t="shared" si="52"/>
        <v>0</v>
      </c>
      <c r="AQ99" s="57">
        <f t="shared" si="53"/>
        <v>0</v>
      </c>
      <c r="AR99" s="57">
        <f t="shared" si="54"/>
        <v>0</v>
      </c>
      <c r="AS99" s="57">
        <f t="shared" si="55"/>
        <v>0</v>
      </c>
      <c r="AT99" s="57">
        <f t="shared" si="56"/>
        <v>0</v>
      </c>
      <c r="AU99" s="58">
        <f t="shared" si="57"/>
        <v>0</v>
      </c>
    </row>
    <row r="100" spans="1:47" s="3" customFormat="1" ht="14">
      <c r="A100" s="98" t="s">
        <v>314</v>
      </c>
      <c r="B100" s="117">
        <v>0</v>
      </c>
      <c r="C100" s="8">
        <f t="shared" si="23"/>
        <v>0</v>
      </c>
      <c r="D100" s="9">
        <f t="shared" si="24"/>
        <v>0</v>
      </c>
      <c r="E100" s="65"/>
      <c r="F100" s="124"/>
      <c r="G100" s="125"/>
      <c r="H100" s="122">
        <v>0</v>
      </c>
      <c r="I100" s="123" t="s">
        <v>893</v>
      </c>
      <c r="J100" s="109" t="str">
        <f t="shared" si="28"/>
        <v>Enter Category</v>
      </c>
      <c r="K100" s="110" t="str">
        <f t="shared" si="29"/>
        <v>Enter Category</v>
      </c>
      <c r="L100" s="109" t="str">
        <f t="shared" si="30"/>
        <v>Enter Category</v>
      </c>
      <c r="M100" s="56"/>
      <c r="N100" s="57">
        <v>0</v>
      </c>
      <c r="O100" s="57">
        <v>0</v>
      </c>
      <c r="P100" s="57">
        <v>0</v>
      </c>
      <c r="Q100" s="57">
        <v>0</v>
      </c>
      <c r="R100" s="57">
        <v>0</v>
      </c>
      <c r="S100" s="57">
        <v>0</v>
      </c>
      <c r="T100" s="57">
        <v>0</v>
      </c>
      <c r="U100" s="57">
        <f t="shared" si="31"/>
        <v>0</v>
      </c>
      <c r="V100" s="57">
        <f t="shared" si="32"/>
        <v>0</v>
      </c>
      <c r="W100" s="57">
        <f t="shared" si="33"/>
        <v>0</v>
      </c>
      <c r="X100" s="57">
        <f t="shared" si="34"/>
        <v>0</v>
      </c>
      <c r="Y100" s="57">
        <f t="shared" si="35"/>
        <v>0</v>
      </c>
      <c r="Z100" s="57">
        <f t="shared" si="36"/>
        <v>0</v>
      </c>
      <c r="AA100" s="57">
        <f t="shared" si="37"/>
        <v>0</v>
      </c>
      <c r="AB100" s="57">
        <f t="shared" si="38"/>
        <v>0</v>
      </c>
      <c r="AC100" s="57">
        <f t="shared" si="39"/>
        <v>0</v>
      </c>
      <c r="AD100" s="57">
        <f t="shared" si="40"/>
        <v>0</v>
      </c>
      <c r="AE100" s="57">
        <f t="shared" si="41"/>
        <v>0</v>
      </c>
      <c r="AF100" s="57">
        <f t="shared" si="42"/>
        <v>0</v>
      </c>
      <c r="AG100" s="57">
        <f t="shared" si="43"/>
        <v>0</v>
      </c>
      <c r="AH100" s="57">
        <f t="shared" si="44"/>
        <v>0</v>
      </c>
      <c r="AI100" s="57">
        <f t="shared" si="45"/>
        <v>0</v>
      </c>
      <c r="AJ100" s="57">
        <f t="shared" si="46"/>
        <v>0</v>
      </c>
      <c r="AK100" s="57">
        <f t="shared" si="47"/>
        <v>0</v>
      </c>
      <c r="AL100" s="57">
        <f t="shared" si="48"/>
        <v>0</v>
      </c>
      <c r="AM100" s="57">
        <f t="shared" si="49"/>
        <v>0</v>
      </c>
      <c r="AN100" s="57">
        <f t="shared" si="50"/>
        <v>0</v>
      </c>
      <c r="AO100" s="57">
        <f t="shared" si="51"/>
        <v>0</v>
      </c>
      <c r="AP100" s="57">
        <f t="shared" si="52"/>
        <v>0</v>
      </c>
      <c r="AQ100" s="57">
        <f t="shared" si="53"/>
        <v>0</v>
      </c>
      <c r="AR100" s="57">
        <f t="shared" si="54"/>
        <v>0</v>
      </c>
      <c r="AS100" s="57">
        <f t="shared" si="55"/>
        <v>0</v>
      </c>
      <c r="AT100" s="57">
        <f t="shared" si="56"/>
        <v>0</v>
      </c>
      <c r="AU100" s="58">
        <f t="shared" si="57"/>
        <v>0</v>
      </c>
    </row>
    <row r="101" spans="1:47" s="3" customFormat="1" ht="14">
      <c r="A101" s="98" t="s">
        <v>315</v>
      </c>
      <c r="B101" s="117">
        <v>0</v>
      </c>
      <c r="C101" s="8">
        <f t="shared" si="23"/>
        <v>0</v>
      </c>
      <c r="D101" s="9">
        <f t="shared" si="24"/>
        <v>0</v>
      </c>
      <c r="E101" s="65"/>
      <c r="F101" s="124"/>
      <c r="G101" s="125"/>
      <c r="H101" s="122">
        <v>0</v>
      </c>
      <c r="I101" s="123" t="s">
        <v>893</v>
      </c>
      <c r="J101" s="109" t="str">
        <f t="shared" si="28"/>
        <v>Enter Category</v>
      </c>
      <c r="K101" s="110" t="str">
        <f t="shared" si="29"/>
        <v>Enter Category</v>
      </c>
      <c r="L101" s="109" t="str">
        <f t="shared" si="30"/>
        <v>Enter Category</v>
      </c>
      <c r="M101" s="56"/>
      <c r="N101" s="57">
        <v>0</v>
      </c>
      <c r="O101" s="57">
        <v>0</v>
      </c>
      <c r="P101" s="57">
        <v>0</v>
      </c>
      <c r="Q101" s="57">
        <v>0</v>
      </c>
      <c r="R101" s="57">
        <v>0</v>
      </c>
      <c r="S101" s="57">
        <v>0</v>
      </c>
      <c r="T101" s="57">
        <v>0</v>
      </c>
      <c r="U101" s="57">
        <f t="shared" si="31"/>
        <v>0</v>
      </c>
      <c r="V101" s="57">
        <f t="shared" si="32"/>
        <v>0</v>
      </c>
      <c r="W101" s="57">
        <f t="shared" si="33"/>
        <v>0</v>
      </c>
      <c r="X101" s="57">
        <f t="shared" si="34"/>
        <v>0</v>
      </c>
      <c r="Y101" s="57">
        <f t="shared" si="35"/>
        <v>0</v>
      </c>
      <c r="Z101" s="57">
        <f t="shared" si="36"/>
        <v>0</v>
      </c>
      <c r="AA101" s="57">
        <f t="shared" si="37"/>
        <v>0</v>
      </c>
      <c r="AB101" s="57">
        <f t="shared" si="38"/>
        <v>0</v>
      </c>
      <c r="AC101" s="57">
        <f t="shared" si="39"/>
        <v>0</v>
      </c>
      <c r="AD101" s="57">
        <f t="shared" si="40"/>
        <v>0</v>
      </c>
      <c r="AE101" s="57">
        <f t="shared" si="41"/>
        <v>0</v>
      </c>
      <c r="AF101" s="57">
        <f t="shared" si="42"/>
        <v>0</v>
      </c>
      <c r="AG101" s="57">
        <f t="shared" si="43"/>
        <v>0</v>
      </c>
      <c r="AH101" s="57">
        <f t="shared" si="44"/>
        <v>0</v>
      </c>
      <c r="AI101" s="57">
        <f t="shared" si="45"/>
        <v>0</v>
      </c>
      <c r="AJ101" s="57">
        <f t="shared" si="46"/>
        <v>0</v>
      </c>
      <c r="AK101" s="57">
        <f t="shared" si="47"/>
        <v>0</v>
      </c>
      <c r="AL101" s="57">
        <f t="shared" si="48"/>
        <v>0</v>
      </c>
      <c r="AM101" s="57">
        <f t="shared" si="49"/>
        <v>0</v>
      </c>
      <c r="AN101" s="57">
        <f t="shared" si="50"/>
        <v>0</v>
      </c>
      <c r="AO101" s="57">
        <f t="shared" si="51"/>
        <v>0</v>
      </c>
      <c r="AP101" s="57">
        <f t="shared" si="52"/>
        <v>0</v>
      </c>
      <c r="AQ101" s="57">
        <f t="shared" si="53"/>
        <v>0</v>
      </c>
      <c r="AR101" s="57">
        <f t="shared" si="54"/>
        <v>0</v>
      </c>
      <c r="AS101" s="57">
        <f t="shared" si="55"/>
        <v>0</v>
      </c>
      <c r="AT101" s="57">
        <f t="shared" si="56"/>
        <v>0</v>
      </c>
      <c r="AU101" s="58">
        <f t="shared" si="57"/>
        <v>0</v>
      </c>
    </row>
    <row r="102" spans="1:47" s="3" customFormat="1" ht="14">
      <c r="A102" s="98" t="s">
        <v>352</v>
      </c>
      <c r="B102" s="117">
        <v>0</v>
      </c>
      <c r="C102" s="8">
        <f t="shared" si="23"/>
        <v>0</v>
      </c>
      <c r="D102" s="9">
        <f t="shared" si="24"/>
        <v>0</v>
      </c>
      <c r="E102" s="65"/>
      <c r="F102" s="124"/>
      <c r="G102" s="125"/>
      <c r="H102" s="122">
        <v>0</v>
      </c>
      <c r="I102" s="123" t="s">
        <v>893</v>
      </c>
      <c r="J102" s="109" t="str">
        <f t="shared" si="28"/>
        <v>Enter Category</v>
      </c>
      <c r="K102" s="110" t="str">
        <f t="shared" si="29"/>
        <v>Enter Category</v>
      </c>
      <c r="L102" s="109" t="str">
        <f t="shared" si="30"/>
        <v>Enter Category</v>
      </c>
      <c r="M102" s="56"/>
      <c r="N102" s="57">
        <v>0</v>
      </c>
      <c r="O102" s="57">
        <v>0</v>
      </c>
      <c r="P102" s="57">
        <v>0</v>
      </c>
      <c r="Q102" s="57">
        <v>0</v>
      </c>
      <c r="R102" s="57">
        <v>0</v>
      </c>
      <c r="S102" s="57">
        <v>0</v>
      </c>
      <c r="T102" s="57">
        <v>0</v>
      </c>
      <c r="U102" s="57">
        <f t="shared" si="31"/>
        <v>0</v>
      </c>
      <c r="V102" s="57">
        <f t="shared" si="32"/>
        <v>0</v>
      </c>
      <c r="W102" s="57">
        <f t="shared" si="33"/>
        <v>0</v>
      </c>
      <c r="X102" s="57">
        <f t="shared" si="34"/>
        <v>0</v>
      </c>
      <c r="Y102" s="57">
        <f t="shared" si="35"/>
        <v>0</v>
      </c>
      <c r="Z102" s="57">
        <f t="shared" si="36"/>
        <v>0</v>
      </c>
      <c r="AA102" s="57">
        <f t="shared" si="37"/>
        <v>0</v>
      </c>
      <c r="AB102" s="57">
        <f t="shared" si="38"/>
        <v>0</v>
      </c>
      <c r="AC102" s="57">
        <f t="shared" si="39"/>
        <v>0</v>
      </c>
      <c r="AD102" s="57">
        <f t="shared" si="40"/>
        <v>0</v>
      </c>
      <c r="AE102" s="57">
        <f t="shared" si="41"/>
        <v>0</v>
      </c>
      <c r="AF102" s="57">
        <f t="shared" si="42"/>
        <v>0</v>
      </c>
      <c r="AG102" s="57">
        <f t="shared" si="43"/>
        <v>0</v>
      </c>
      <c r="AH102" s="57">
        <f t="shared" si="44"/>
        <v>0</v>
      </c>
      <c r="AI102" s="57">
        <f t="shared" si="45"/>
        <v>0</v>
      </c>
      <c r="AJ102" s="57">
        <f t="shared" si="46"/>
        <v>0</v>
      </c>
      <c r="AK102" s="57">
        <f t="shared" si="47"/>
        <v>0</v>
      </c>
      <c r="AL102" s="57">
        <f t="shared" si="48"/>
        <v>0</v>
      </c>
      <c r="AM102" s="57">
        <f t="shared" si="49"/>
        <v>0</v>
      </c>
      <c r="AN102" s="57">
        <f t="shared" si="50"/>
        <v>0</v>
      </c>
      <c r="AO102" s="57">
        <f t="shared" si="51"/>
        <v>0</v>
      </c>
      <c r="AP102" s="57">
        <f t="shared" si="52"/>
        <v>0</v>
      </c>
      <c r="AQ102" s="57">
        <f t="shared" si="53"/>
        <v>0</v>
      </c>
      <c r="AR102" s="57">
        <f t="shared" si="54"/>
        <v>0</v>
      </c>
      <c r="AS102" s="57">
        <f t="shared" si="55"/>
        <v>0</v>
      </c>
      <c r="AT102" s="57">
        <f t="shared" si="56"/>
        <v>0</v>
      </c>
      <c r="AU102" s="58">
        <f t="shared" si="57"/>
        <v>0</v>
      </c>
    </row>
    <row r="103" spans="1:47" s="3" customFormat="1" ht="14">
      <c r="A103" s="98" t="s">
        <v>353</v>
      </c>
      <c r="B103" s="117">
        <v>0</v>
      </c>
      <c r="C103" s="8">
        <f t="shared" si="23"/>
        <v>0</v>
      </c>
      <c r="D103" s="9">
        <f t="shared" si="24"/>
        <v>0</v>
      </c>
      <c r="E103" s="65"/>
      <c r="F103" s="124"/>
      <c r="G103" s="125"/>
      <c r="H103" s="122">
        <v>0</v>
      </c>
      <c r="I103" s="123" t="s">
        <v>893</v>
      </c>
      <c r="J103" s="109" t="str">
        <f t="shared" si="28"/>
        <v>Enter Category</v>
      </c>
      <c r="K103" s="110" t="str">
        <f t="shared" si="29"/>
        <v>Enter Category</v>
      </c>
      <c r="L103" s="109" t="str">
        <f t="shared" si="30"/>
        <v>Enter Category</v>
      </c>
      <c r="M103" s="56"/>
      <c r="N103" s="57">
        <v>0</v>
      </c>
      <c r="O103" s="57">
        <v>0</v>
      </c>
      <c r="P103" s="57">
        <v>0</v>
      </c>
      <c r="Q103" s="57">
        <v>0</v>
      </c>
      <c r="R103" s="57">
        <v>0</v>
      </c>
      <c r="S103" s="57">
        <v>0</v>
      </c>
      <c r="T103" s="57">
        <v>0</v>
      </c>
      <c r="U103" s="57">
        <f t="shared" si="31"/>
        <v>0</v>
      </c>
      <c r="V103" s="57">
        <f t="shared" si="32"/>
        <v>0</v>
      </c>
      <c r="W103" s="57">
        <f t="shared" si="33"/>
        <v>0</v>
      </c>
      <c r="X103" s="57">
        <f t="shared" si="34"/>
        <v>0</v>
      </c>
      <c r="Y103" s="57">
        <f t="shared" si="35"/>
        <v>0</v>
      </c>
      <c r="Z103" s="57">
        <f t="shared" si="36"/>
        <v>0</v>
      </c>
      <c r="AA103" s="57">
        <f t="shared" si="37"/>
        <v>0</v>
      </c>
      <c r="AB103" s="57">
        <f t="shared" si="38"/>
        <v>0</v>
      </c>
      <c r="AC103" s="57">
        <f t="shared" si="39"/>
        <v>0</v>
      </c>
      <c r="AD103" s="57">
        <f t="shared" si="40"/>
        <v>0</v>
      </c>
      <c r="AE103" s="57">
        <f t="shared" si="41"/>
        <v>0</v>
      </c>
      <c r="AF103" s="57">
        <f t="shared" si="42"/>
        <v>0</v>
      </c>
      <c r="AG103" s="57">
        <f t="shared" si="43"/>
        <v>0</v>
      </c>
      <c r="AH103" s="57">
        <f t="shared" si="44"/>
        <v>0</v>
      </c>
      <c r="AI103" s="57">
        <f t="shared" si="45"/>
        <v>0</v>
      </c>
      <c r="AJ103" s="57">
        <f t="shared" si="46"/>
        <v>0</v>
      </c>
      <c r="AK103" s="57">
        <f t="shared" si="47"/>
        <v>0</v>
      </c>
      <c r="AL103" s="57">
        <f t="shared" si="48"/>
        <v>0</v>
      </c>
      <c r="AM103" s="57">
        <f t="shared" si="49"/>
        <v>0</v>
      </c>
      <c r="AN103" s="57">
        <f t="shared" si="50"/>
        <v>0</v>
      </c>
      <c r="AO103" s="57">
        <f t="shared" si="51"/>
        <v>0</v>
      </c>
      <c r="AP103" s="57">
        <f t="shared" si="52"/>
        <v>0</v>
      </c>
      <c r="AQ103" s="57">
        <f t="shared" si="53"/>
        <v>0</v>
      </c>
      <c r="AR103" s="57">
        <f t="shared" si="54"/>
        <v>0</v>
      </c>
      <c r="AS103" s="57">
        <f t="shared" si="55"/>
        <v>0</v>
      </c>
      <c r="AT103" s="57">
        <f t="shared" si="56"/>
        <v>0</v>
      </c>
      <c r="AU103" s="58">
        <f t="shared" si="57"/>
        <v>0</v>
      </c>
    </row>
    <row r="104" spans="1:47" s="3" customFormat="1" ht="14">
      <c r="A104" s="98" t="s">
        <v>354</v>
      </c>
      <c r="B104" s="117">
        <v>0</v>
      </c>
      <c r="C104" s="8">
        <f t="shared" si="23"/>
        <v>0</v>
      </c>
      <c r="D104" s="9">
        <f t="shared" si="24"/>
        <v>0</v>
      </c>
      <c r="E104" s="65"/>
      <c r="F104" s="124"/>
      <c r="G104" s="125"/>
      <c r="H104" s="122">
        <v>0</v>
      </c>
      <c r="I104" s="123" t="s">
        <v>893</v>
      </c>
      <c r="J104" s="109" t="str">
        <f t="shared" si="28"/>
        <v>Enter Category</v>
      </c>
      <c r="K104" s="110" t="str">
        <f t="shared" si="29"/>
        <v>Enter Category</v>
      </c>
      <c r="L104" s="109" t="str">
        <f t="shared" si="30"/>
        <v>Enter Category</v>
      </c>
      <c r="M104" s="56"/>
      <c r="N104" s="57">
        <v>0</v>
      </c>
      <c r="O104" s="57">
        <v>0</v>
      </c>
      <c r="P104" s="57">
        <v>0</v>
      </c>
      <c r="Q104" s="57">
        <v>0</v>
      </c>
      <c r="R104" s="57">
        <v>0</v>
      </c>
      <c r="S104" s="57">
        <v>0</v>
      </c>
      <c r="T104" s="57">
        <v>0</v>
      </c>
      <c r="U104" s="57">
        <f t="shared" si="31"/>
        <v>0</v>
      </c>
      <c r="V104" s="57">
        <f t="shared" si="32"/>
        <v>0</v>
      </c>
      <c r="W104" s="57">
        <f t="shared" si="33"/>
        <v>0</v>
      </c>
      <c r="X104" s="57">
        <f t="shared" si="34"/>
        <v>0</v>
      </c>
      <c r="Y104" s="57">
        <f t="shared" si="35"/>
        <v>0</v>
      </c>
      <c r="Z104" s="57">
        <f t="shared" si="36"/>
        <v>0</v>
      </c>
      <c r="AA104" s="57">
        <f t="shared" si="37"/>
        <v>0</v>
      </c>
      <c r="AB104" s="57">
        <f t="shared" si="38"/>
        <v>0</v>
      </c>
      <c r="AC104" s="57">
        <f t="shared" si="39"/>
        <v>0</v>
      </c>
      <c r="AD104" s="57">
        <f t="shared" si="40"/>
        <v>0</v>
      </c>
      <c r="AE104" s="57">
        <f t="shared" si="41"/>
        <v>0</v>
      </c>
      <c r="AF104" s="57">
        <f t="shared" si="42"/>
        <v>0</v>
      </c>
      <c r="AG104" s="57">
        <f t="shared" si="43"/>
        <v>0</v>
      </c>
      <c r="AH104" s="57">
        <f t="shared" si="44"/>
        <v>0</v>
      </c>
      <c r="AI104" s="57">
        <f t="shared" si="45"/>
        <v>0</v>
      </c>
      <c r="AJ104" s="57">
        <f t="shared" si="46"/>
        <v>0</v>
      </c>
      <c r="AK104" s="57">
        <f t="shared" si="47"/>
        <v>0</v>
      </c>
      <c r="AL104" s="57">
        <f t="shared" si="48"/>
        <v>0</v>
      </c>
      <c r="AM104" s="57">
        <f t="shared" si="49"/>
        <v>0</v>
      </c>
      <c r="AN104" s="57">
        <f t="shared" si="50"/>
        <v>0</v>
      </c>
      <c r="AO104" s="57">
        <f t="shared" si="51"/>
        <v>0</v>
      </c>
      <c r="AP104" s="57">
        <f t="shared" si="52"/>
        <v>0</v>
      </c>
      <c r="AQ104" s="57">
        <f t="shared" si="53"/>
        <v>0</v>
      </c>
      <c r="AR104" s="57">
        <f t="shared" si="54"/>
        <v>0</v>
      </c>
      <c r="AS104" s="57">
        <f t="shared" si="55"/>
        <v>0</v>
      </c>
      <c r="AT104" s="57">
        <f t="shared" si="56"/>
        <v>0</v>
      </c>
      <c r="AU104" s="58">
        <f t="shared" si="57"/>
        <v>0</v>
      </c>
    </row>
    <row r="105" spans="1:47" s="3" customFormat="1" ht="14">
      <c r="A105" s="98" t="s">
        <v>355</v>
      </c>
      <c r="B105" s="117">
        <v>0</v>
      </c>
      <c r="C105" s="8">
        <f t="shared" si="23"/>
        <v>0</v>
      </c>
      <c r="D105" s="9">
        <f t="shared" si="24"/>
        <v>0</v>
      </c>
      <c r="E105" s="65"/>
      <c r="F105" s="124"/>
      <c r="G105" s="125"/>
      <c r="H105" s="122">
        <v>0</v>
      </c>
      <c r="I105" s="123" t="s">
        <v>893</v>
      </c>
      <c r="J105" s="109" t="str">
        <f t="shared" si="28"/>
        <v>Enter Category</v>
      </c>
      <c r="K105" s="110" t="str">
        <f t="shared" si="29"/>
        <v>Enter Category</v>
      </c>
      <c r="L105" s="109" t="str">
        <f t="shared" si="30"/>
        <v>Enter Category</v>
      </c>
      <c r="M105" s="56"/>
      <c r="N105" s="57">
        <v>0</v>
      </c>
      <c r="O105" s="57">
        <v>0</v>
      </c>
      <c r="P105" s="57">
        <v>0</v>
      </c>
      <c r="Q105" s="57">
        <v>0</v>
      </c>
      <c r="R105" s="57">
        <v>0</v>
      </c>
      <c r="S105" s="57">
        <v>0</v>
      </c>
      <c r="T105" s="57">
        <v>0</v>
      </c>
      <c r="U105" s="57">
        <f t="shared" si="31"/>
        <v>0</v>
      </c>
      <c r="V105" s="57">
        <f t="shared" si="32"/>
        <v>0</v>
      </c>
      <c r="W105" s="57">
        <f t="shared" si="33"/>
        <v>0</v>
      </c>
      <c r="X105" s="57">
        <f t="shared" si="34"/>
        <v>0</v>
      </c>
      <c r="Y105" s="57">
        <f t="shared" si="35"/>
        <v>0</v>
      </c>
      <c r="Z105" s="57">
        <f t="shared" si="36"/>
        <v>0</v>
      </c>
      <c r="AA105" s="57">
        <f t="shared" si="37"/>
        <v>0</v>
      </c>
      <c r="AB105" s="57">
        <f t="shared" si="38"/>
        <v>0</v>
      </c>
      <c r="AC105" s="57">
        <f t="shared" si="39"/>
        <v>0</v>
      </c>
      <c r="AD105" s="57">
        <f t="shared" si="40"/>
        <v>0</v>
      </c>
      <c r="AE105" s="57">
        <f t="shared" si="41"/>
        <v>0</v>
      </c>
      <c r="AF105" s="57">
        <f t="shared" si="42"/>
        <v>0</v>
      </c>
      <c r="AG105" s="57">
        <f t="shared" si="43"/>
        <v>0</v>
      </c>
      <c r="AH105" s="57">
        <f t="shared" si="44"/>
        <v>0</v>
      </c>
      <c r="AI105" s="57">
        <f t="shared" si="45"/>
        <v>0</v>
      </c>
      <c r="AJ105" s="57">
        <f t="shared" si="46"/>
        <v>0</v>
      </c>
      <c r="AK105" s="57">
        <f t="shared" si="47"/>
        <v>0</v>
      </c>
      <c r="AL105" s="57">
        <f t="shared" si="48"/>
        <v>0</v>
      </c>
      <c r="AM105" s="57">
        <f t="shared" si="49"/>
        <v>0</v>
      </c>
      <c r="AN105" s="57">
        <f t="shared" si="50"/>
        <v>0</v>
      </c>
      <c r="AO105" s="57">
        <f t="shared" si="51"/>
        <v>0</v>
      </c>
      <c r="AP105" s="57">
        <f t="shared" si="52"/>
        <v>0</v>
      </c>
      <c r="AQ105" s="57">
        <f t="shared" si="53"/>
        <v>0</v>
      </c>
      <c r="AR105" s="57">
        <f t="shared" si="54"/>
        <v>0</v>
      </c>
      <c r="AS105" s="57">
        <f t="shared" si="55"/>
        <v>0</v>
      </c>
      <c r="AT105" s="57">
        <f t="shared" si="56"/>
        <v>0</v>
      </c>
      <c r="AU105" s="58">
        <f t="shared" si="57"/>
        <v>0</v>
      </c>
    </row>
    <row r="106" spans="1:47" s="3" customFormat="1" ht="14">
      <c r="A106" s="98" t="s">
        <v>356</v>
      </c>
      <c r="B106" s="117">
        <v>0</v>
      </c>
      <c r="C106" s="8">
        <f t="shared" si="23"/>
        <v>0</v>
      </c>
      <c r="D106" s="9">
        <f t="shared" si="24"/>
        <v>0</v>
      </c>
      <c r="E106" s="65"/>
      <c r="F106" s="124"/>
      <c r="G106" s="125"/>
      <c r="H106" s="122">
        <v>0</v>
      </c>
      <c r="I106" s="123" t="s">
        <v>893</v>
      </c>
      <c r="J106" s="109" t="str">
        <f t="shared" si="28"/>
        <v>Enter Category</v>
      </c>
      <c r="K106" s="110" t="str">
        <f t="shared" si="29"/>
        <v>Enter Category</v>
      </c>
      <c r="L106" s="109" t="str">
        <f t="shared" si="30"/>
        <v>Enter Category</v>
      </c>
      <c r="M106" s="56"/>
      <c r="N106" s="57">
        <v>0</v>
      </c>
      <c r="O106" s="57">
        <v>0</v>
      </c>
      <c r="P106" s="57">
        <v>0</v>
      </c>
      <c r="Q106" s="57">
        <v>0</v>
      </c>
      <c r="R106" s="57">
        <v>0</v>
      </c>
      <c r="S106" s="57">
        <v>0</v>
      </c>
      <c r="T106" s="57">
        <v>0</v>
      </c>
      <c r="U106" s="57">
        <f t="shared" si="31"/>
        <v>0</v>
      </c>
      <c r="V106" s="57">
        <f t="shared" si="32"/>
        <v>0</v>
      </c>
      <c r="W106" s="57">
        <f t="shared" si="33"/>
        <v>0</v>
      </c>
      <c r="X106" s="57">
        <f t="shared" si="34"/>
        <v>0</v>
      </c>
      <c r="Y106" s="57">
        <f t="shared" si="35"/>
        <v>0</v>
      </c>
      <c r="Z106" s="57">
        <f t="shared" si="36"/>
        <v>0</v>
      </c>
      <c r="AA106" s="57">
        <f t="shared" si="37"/>
        <v>0</v>
      </c>
      <c r="AB106" s="57">
        <f t="shared" si="38"/>
        <v>0</v>
      </c>
      <c r="AC106" s="57">
        <f t="shared" si="39"/>
        <v>0</v>
      </c>
      <c r="AD106" s="57">
        <f t="shared" si="40"/>
        <v>0</v>
      </c>
      <c r="AE106" s="57">
        <f t="shared" si="41"/>
        <v>0</v>
      </c>
      <c r="AF106" s="57">
        <f t="shared" si="42"/>
        <v>0</v>
      </c>
      <c r="AG106" s="57">
        <f t="shared" si="43"/>
        <v>0</v>
      </c>
      <c r="AH106" s="57">
        <f t="shared" si="44"/>
        <v>0</v>
      </c>
      <c r="AI106" s="57">
        <f t="shared" si="45"/>
        <v>0</v>
      </c>
      <c r="AJ106" s="57">
        <f t="shared" si="46"/>
        <v>0</v>
      </c>
      <c r="AK106" s="57">
        <f t="shared" si="47"/>
        <v>0</v>
      </c>
      <c r="AL106" s="57">
        <f t="shared" si="48"/>
        <v>0</v>
      </c>
      <c r="AM106" s="57">
        <f t="shared" si="49"/>
        <v>0</v>
      </c>
      <c r="AN106" s="57">
        <f t="shared" si="50"/>
        <v>0</v>
      </c>
      <c r="AO106" s="57">
        <f t="shared" si="51"/>
        <v>0</v>
      </c>
      <c r="AP106" s="57">
        <f t="shared" si="52"/>
        <v>0</v>
      </c>
      <c r="AQ106" s="57">
        <f t="shared" si="53"/>
        <v>0</v>
      </c>
      <c r="AR106" s="57">
        <f t="shared" si="54"/>
        <v>0</v>
      </c>
      <c r="AS106" s="57">
        <f t="shared" si="55"/>
        <v>0</v>
      </c>
      <c r="AT106" s="57">
        <f t="shared" si="56"/>
        <v>0</v>
      </c>
      <c r="AU106" s="58">
        <f t="shared" si="57"/>
        <v>0</v>
      </c>
    </row>
    <row r="107" spans="1:47" s="3" customFormat="1" ht="14">
      <c r="A107" s="98" t="s">
        <v>357</v>
      </c>
      <c r="B107" s="117">
        <v>0</v>
      </c>
      <c r="C107" s="8">
        <f t="shared" si="23"/>
        <v>0</v>
      </c>
      <c r="D107" s="9">
        <f t="shared" si="24"/>
        <v>0</v>
      </c>
      <c r="E107" s="65"/>
      <c r="F107" s="124"/>
      <c r="G107" s="125"/>
      <c r="H107" s="122">
        <v>0</v>
      </c>
      <c r="I107" s="123" t="s">
        <v>893</v>
      </c>
      <c r="J107" s="109" t="str">
        <f t="shared" si="28"/>
        <v>Enter Category</v>
      </c>
      <c r="K107" s="110" t="str">
        <f t="shared" si="29"/>
        <v>Enter Category</v>
      </c>
      <c r="L107" s="109" t="str">
        <f t="shared" si="30"/>
        <v>Enter Category</v>
      </c>
      <c r="M107" s="56"/>
      <c r="N107" s="57">
        <v>0</v>
      </c>
      <c r="O107" s="57">
        <v>0</v>
      </c>
      <c r="P107" s="57">
        <v>0</v>
      </c>
      <c r="Q107" s="57">
        <v>0</v>
      </c>
      <c r="R107" s="57">
        <v>0</v>
      </c>
      <c r="S107" s="57">
        <v>0</v>
      </c>
      <c r="T107" s="57">
        <v>0</v>
      </c>
      <c r="U107" s="57">
        <f t="shared" si="31"/>
        <v>0</v>
      </c>
      <c r="V107" s="57">
        <f t="shared" si="32"/>
        <v>0</v>
      </c>
      <c r="W107" s="57">
        <f t="shared" si="33"/>
        <v>0</v>
      </c>
      <c r="X107" s="57">
        <f t="shared" si="34"/>
        <v>0</v>
      </c>
      <c r="Y107" s="57">
        <f t="shared" si="35"/>
        <v>0</v>
      </c>
      <c r="Z107" s="57">
        <f t="shared" si="36"/>
        <v>0</v>
      </c>
      <c r="AA107" s="57">
        <f t="shared" si="37"/>
        <v>0</v>
      </c>
      <c r="AB107" s="57">
        <f t="shared" si="38"/>
        <v>0</v>
      </c>
      <c r="AC107" s="57">
        <f t="shared" si="39"/>
        <v>0</v>
      </c>
      <c r="AD107" s="57">
        <f t="shared" si="40"/>
        <v>0</v>
      </c>
      <c r="AE107" s="57">
        <f t="shared" si="41"/>
        <v>0</v>
      </c>
      <c r="AF107" s="57">
        <f t="shared" si="42"/>
        <v>0</v>
      </c>
      <c r="AG107" s="57">
        <f t="shared" si="43"/>
        <v>0</v>
      </c>
      <c r="AH107" s="57">
        <f t="shared" si="44"/>
        <v>0</v>
      </c>
      <c r="AI107" s="57">
        <f t="shared" si="45"/>
        <v>0</v>
      </c>
      <c r="AJ107" s="57">
        <f t="shared" si="46"/>
        <v>0</v>
      </c>
      <c r="AK107" s="57">
        <f t="shared" si="47"/>
        <v>0</v>
      </c>
      <c r="AL107" s="57">
        <f t="shared" si="48"/>
        <v>0</v>
      </c>
      <c r="AM107" s="57">
        <f t="shared" si="49"/>
        <v>0</v>
      </c>
      <c r="AN107" s="57">
        <f t="shared" si="50"/>
        <v>0</v>
      </c>
      <c r="AO107" s="57">
        <f t="shared" si="51"/>
        <v>0</v>
      </c>
      <c r="AP107" s="57">
        <f t="shared" si="52"/>
        <v>0</v>
      </c>
      <c r="AQ107" s="57">
        <f t="shared" si="53"/>
        <v>0</v>
      </c>
      <c r="AR107" s="57">
        <f t="shared" si="54"/>
        <v>0</v>
      </c>
      <c r="AS107" s="57">
        <f t="shared" si="55"/>
        <v>0</v>
      </c>
      <c r="AT107" s="57">
        <f t="shared" si="56"/>
        <v>0</v>
      </c>
      <c r="AU107" s="58">
        <f t="shared" si="57"/>
        <v>0</v>
      </c>
    </row>
    <row r="108" spans="1:47" s="3" customFormat="1" ht="14">
      <c r="A108" s="98" t="s">
        <v>358</v>
      </c>
      <c r="B108" s="117">
        <v>0</v>
      </c>
      <c r="C108" s="8">
        <f t="shared" si="23"/>
        <v>0</v>
      </c>
      <c r="D108" s="9">
        <f t="shared" si="24"/>
        <v>0</v>
      </c>
      <c r="E108" s="65"/>
      <c r="F108" s="124"/>
      <c r="G108" s="125"/>
      <c r="H108" s="122">
        <v>0</v>
      </c>
      <c r="I108" s="123" t="s">
        <v>893</v>
      </c>
      <c r="J108" s="109" t="str">
        <f t="shared" si="28"/>
        <v>Enter Category</v>
      </c>
      <c r="K108" s="110" t="str">
        <f t="shared" si="29"/>
        <v>Enter Category</v>
      </c>
      <c r="L108" s="109" t="str">
        <f t="shared" si="30"/>
        <v>Enter Category</v>
      </c>
      <c r="M108" s="56"/>
      <c r="N108" s="57">
        <v>0</v>
      </c>
      <c r="O108" s="57">
        <v>0</v>
      </c>
      <c r="P108" s="57">
        <v>0</v>
      </c>
      <c r="Q108" s="57">
        <v>0</v>
      </c>
      <c r="R108" s="57">
        <v>0</v>
      </c>
      <c r="S108" s="57">
        <v>0</v>
      </c>
      <c r="T108" s="57">
        <v>0</v>
      </c>
      <c r="U108" s="57">
        <f t="shared" si="31"/>
        <v>0</v>
      </c>
      <c r="V108" s="57">
        <f t="shared" si="32"/>
        <v>0</v>
      </c>
      <c r="W108" s="57">
        <f t="shared" si="33"/>
        <v>0</v>
      </c>
      <c r="X108" s="57">
        <f t="shared" si="34"/>
        <v>0</v>
      </c>
      <c r="Y108" s="57">
        <f t="shared" si="35"/>
        <v>0</v>
      </c>
      <c r="Z108" s="57">
        <f t="shared" si="36"/>
        <v>0</v>
      </c>
      <c r="AA108" s="57">
        <f t="shared" si="37"/>
        <v>0</v>
      </c>
      <c r="AB108" s="57">
        <f t="shared" si="38"/>
        <v>0</v>
      </c>
      <c r="AC108" s="57">
        <f t="shared" si="39"/>
        <v>0</v>
      </c>
      <c r="AD108" s="57">
        <f t="shared" si="40"/>
        <v>0</v>
      </c>
      <c r="AE108" s="57">
        <f t="shared" si="41"/>
        <v>0</v>
      </c>
      <c r="AF108" s="57">
        <f t="shared" si="42"/>
        <v>0</v>
      </c>
      <c r="AG108" s="57">
        <f t="shared" si="43"/>
        <v>0</v>
      </c>
      <c r="AH108" s="57">
        <f t="shared" si="44"/>
        <v>0</v>
      </c>
      <c r="AI108" s="57">
        <f t="shared" si="45"/>
        <v>0</v>
      </c>
      <c r="AJ108" s="57">
        <f t="shared" si="46"/>
        <v>0</v>
      </c>
      <c r="AK108" s="57">
        <f t="shared" si="47"/>
        <v>0</v>
      </c>
      <c r="AL108" s="57">
        <f t="shared" si="48"/>
        <v>0</v>
      </c>
      <c r="AM108" s="57">
        <f t="shared" si="49"/>
        <v>0</v>
      </c>
      <c r="AN108" s="57">
        <f t="shared" si="50"/>
        <v>0</v>
      </c>
      <c r="AO108" s="57">
        <f t="shared" si="51"/>
        <v>0</v>
      </c>
      <c r="AP108" s="57">
        <f t="shared" si="52"/>
        <v>0</v>
      </c>
      <c r="AQ108" s="57">
        <f t="shared" si="53"/>
        <v>0</v>
      </c>
      <c r="AR108" s="57">
        <f t="shared" si="54"/>
        <v>0</v>
      </c>
      <c r="AS108" s="57">
        <f t="shared" si="55"/>
        <v>0</v>
      </c>
      <c r="AT108" s="57">
        <f t="shared" si="56"/>
        <v>0</v>
      </c>
      <c r="AU108" s="58">
        <f t="shared" si="57"/>
        <v>0</v>
      </c>
    </row>
    <row r="109" spans="1:47" s="3" customFormat="1" ht="14">
      <c r="A109" s="3" t="s">
        <v>985</v>
      </c>
      <c r="B109" s="117">
        <v>0</v>
      </c>
      <c r="C109" s="8">
        <f t="shared" si="23"/>
        <v>0</v>
      </c>
      <c r="D109" s="9">
        <f t="shared" si="24"/>
        <v>0</v>
      </c>
      <c r="E109" s="65"/>
      <c r="F109" s="124"/>
      <c r="G109" s="125"/>
      <c r="H109" s="122">
        <v>0</v>
      </c>
      <c r="I109" s="123" t="s">
        <v>893</v>
      </c>
      <c r="J109" s="109" t="str">
        <f t="shared" si="28"/>
        <v>Enter Category</v>
      </c>
      <c r="K109" s="110" t="str">
        <f t="shared" si="29"/>
        <v>Enter Category</v>
      </c>
      <c r="L109" s="109" t="str">
        <f t="shared" si="30"/>
        <v>Enter Category</v>
      </c>
      <c r="M109" s="56"/>
      <c r="N109" s="57">
        <v>0</v>
      </c>
      <c r="O109" s="57">
        <v>0</v>
      </c>
      <c r="P109" s="57">
        <v>0</v>
      </c>
      <c r="Q109" s="57">
        <v>0</v>
      </c>
      <c r="R109" s="57">
        <v>0</v>
      </c>
      <c r="S109" s="57">
        <v>0</v>
      </c>
      <c r="T109" s="57">
        <v>0</v>
      </c>
      <c r="U109" s="57">
        <f t="shared" si="31"/>
        <v>0</v>
      </c>
      <c r="V109" s="57">
        <f t="shared" si="32"/>
        <v>0</v>
      </c>
      <c r="W109" s="57">
        <f t="shared" si="33"/>
        <v>0</v>
      </c>
      <c r="X109" s="57">
        <f t="shared" si="34"/>
        <v>0</v>
      </c>
      <c r="Y109" s="57">
        <f t="shared" si="35"/>
        <v>0</v>
      </c>
      <c r="Z109" s="57">
        <f t="shared" si="36"/>
        <v>0</v>
      </c>
      <c r="AA109" s="57">
        <f t="shared" si="37"/>
        <v>0</v>
      </c>
      <c r="AB109" s="57">
        <f t="shared" si="38"/>
        <v>0</v>
      </c>
      <c r="AC109" s="57">
        <f t="shared" si="39"/>
        <v>0</v>
      </c>
      <c r="AD109" s="57">
        <f t="shared" si="40"/>
        <v>0</v>
      </c>
      <c r="AE109" s="57">
        <f t="shared" si="41"/>
        <v>0</v>
      </c>
      <c r="AF109" s="57">
        <f t="shared" si="42"/>
        <v>0</v>
      </c>
      <c r="AG109" s="57">
        <f t="shared" si="43"/>
        <v>0</v>
      </c>
      <c r="AH109" s="57">
        <f t="shared" si="44"/>
        <v>0</v>
      </c>
      <c r="AI109" s="57">
        <f t="shared" si="45"/>
        <v>0</v>
      </c>
      <c r="AJ109" s="57">
        <f t="shared" si="46"/>
        <v>0</v>
      </c>
      <c r="AK109" s="57">
        <f t="shared" si="47"/>
        <v>0</v>
      </c>
      <c r="AL109" s="57">
        <f t="shared" si="48"/>
        <v>0</v>
      </c>
      <c r="AM109" s="57">
        <f t="shared" si="49"/>
        <v>0</v>
      </c>
      <c r="AN109" s="57">
        <f t="shared" si="50"/>
        <v>0</v>
      </c>
      <c r="AO109" s="57">
        <f t="shared" si="51"/>
        <v>0</v>
      </c>
      <c r="AP109" s="57">
        <f t="shared" si="52"/>
        <v>0</v>
      </c>
      <c r="AQ109" s="57">
        <f t="shared" si="53"/>
        <v>0</v>
      </c>
      <c r="AR109" s="57">
        <f t="shared" si="54"/>
        <v>0</v>
      </c>
      <c r="AS109" s="57">
        <f t="shared" si="55"/>
        <v>0</v>
      </c>
      <c r="AT109" s="57">
        <f t="shared" si="56"/>
        <v>0</v>
      </c>
      <c r="AU109" s="58">
        <f t="shared" si="57"/>
        <v>0</v>
      </c>
    </row>
    <row r="110" spans="1:47" s="3" customFormat="1" ht="14">
      <c r="A110" s="98" t="s">
        <v>359</v>
      </c>
      <c r="B110" s="117">
        <v>0</v>
      </c>
      <c r="C110" s="8">
        <f t="shared" si="23"/>
        <v>0</v>
      </c>
      <c r="D110" s="9">
        <f t="shared" si="24"/>
        <v>0</v>
      </c>
      <c r="E110" s="65"/>
      <c r="F110" s="124"/>
      <c r="G110" s="125"/>
      <c r="H110" s="122">
        <v>0</v>
      </c>
      <c r="I110" s="123" t="s">
        <v>893</v>
      </c>
      <c r="J110" s="109" t="str">
        <f t="shared" si="28"/>
        <v>Enter Category</v>
      </c>
      <c r="K110" s="110" t="str">
        <f t="shared" si="29"/>
        <v>Enter Category</v>
      </c>
      <c r="L110" s="109" t="str">
        <f t="shared" si="30"/>
        <v>Enter Category</v>
      </c>
      <c r="M110" s="56"/>
      <c r="N110" s="57">
        <v>0</v>
      </c>
      <c r="O110" s="57">
        <v>0</v>
      </c>
      <c r="P110" s="57">
        <v>0</v>
      </c>
      <c r="Q110" s="57">
        <v>0</v>
      </c>
      <c r="R110" s="57">
        <v>0</v>
      </c>
      <c r="S110" s="57">
        <v>0</v>
      </c>
      <c r="T110" s="57">
        <v>0</v>
      </c>
      <c r="U110" s="57">
        <f t="shared" si="31"/>
        <v>0</v>
      </c>
      <c r="V110" s="57">
        <f t="shared" si="32"/>
        <v>0</v>
      </c>
      <c r="W110" s="57">
        <f t="shared" si="33"/>
        <v>0</v>
      </c>
      <c r="X110" s="57">
        <f t="shared" si="34"/>
        <v>0</v>
      </c>
      <c r="Y110" s="57">
        <f t="shared" si="35"/>
        <v>0</v>
      </c>
      <c r="Z110" s="57">
        <f t="shared" si="36"/>
        <v>0</v>
      </c>
      <c r="AA110" s="57">
        <f t="shared" si="37"/>
        <v>0</v>
      </c>
      <c r="AB110" s="57">
        <f t="shared" si="38"/>
        <v>0</v>
      </c>
      <c r="AC110" s="57">
        <f t="shared" si="39"/>
        <v>0</v>
      </c>
      <c r="AD110" s="57">
        <f t="shared" si="40"/>
        <v>0</v>
      </c>
      <c r="AE110" s="57">
        <f t="shared" si="41"/>
        <v>0</v>
      </c>
      <c r="AF110" s="57">
        <f t="shared" si="42"/>
        <v>0</v>
      </c>
      <c r="AG110" s="57">
        <f t="shared" si="43"/>
        <v>0</v>
      </c>
      <c r="AH110" s="57">
        <f t="shared" si="44"/>
        <v>0</v>
      </c>
      <c r="AI110" s="57">
        <f t="shared" si="45"/>
        <v>0</v>
      </c>
      <c r="AJ110" s="57">
        <f t="shared" si="46"/>
        <v>0</v>
      </c>
      <c r="AK110" s="57">
        <f t="shared" si="47"/>
        <v>0</v>
      </c>
      <c r="AL110" s="57">
        <f t="shared" si="48"/>
        <v>0</v>
      </c>
      <c r="AM110" s="57">
        <f t="shared" si="49"/>
        <v>0</v>
      </c>
      <c r="AN110" s="57">
        <f t="shared" si="50"/>
        <v>0</v>
      </c>
      <c r="AO110" s="57">
        <f t="shared" si="51"/>
        <v>0</v>
      </c>
      <c r="AP110" s="57">
        <f t="shared" si="52"/>
        <v>0</v>
      </c>
      <c r="AQ110" s="57">
        <f t="shared" si="53"/>
        <v>0</v>
      </c>
      <c r="AR110" s="57">
        <f t="shared" si="54"/>
        <v>0</v>
      </c>
      <c r="AS110" s="57">
        <f t="shared" si="55"/>
        <v>0</v>
      </c>
      <c r="AT110" s="57">
        <f t="shared" si="56"/>
        <v>0</v>
      </c>
      <c r="AU110" s="58">
        <f t="shared" si="57"/>
        <v>0</v>
      </c>
    </row>
    <row r="111" spans="1:47" s="3" customFormat="1" ht="14">
      <c r="A111" s="98" t="s">
        <v>360</v>
      </c>
      <c r="B111" s="117">
        <v>0</v>
      </c>
      <c r="C111" s="8">
        <f t="shared" ref="C111:C118" si="58">B111/11</f>
        <v>0</v>
      </c>
      <c r="D111" s="9">
        <f t="shared" ref="D111:D118" si="59">B111-C111</f>
        <v>0</v>
      </c>
      <c r="E111" s="65"/>
      <c r="F111" s="124"/>
      <c r="G111" s="125"/>
      <c r="H111" s="122">
        <v>0</v>
      </c>
      <c r="I111" s="123" t="s">
        <v>893</v>
      </c>
      <c r="J111" s="109" t="str">
        <f t="shared" si="28"/>
        <v>Enter Category</v>
      </c>
      <c r="K111" s="110" t="str">
        <f t="shared" si="29"/>
        <v>Enter Category</v>
      </c>
      <c r="L111" s="109" t="str">
        <f t="shared" si="30"/>
        <v>Enter Category</v>
      </c>
      <c r="M111" s="56"/>
      <c r="N111" s="57">
        <v>0</v>
      </c>
      <c r="O111" s="57">
        <v>0</v>
      </c>
      <c r="P111" s="57">
        <v>0</v>
      </c>
      <c r="Q111" s="57">
        <v>0</v>
      </c>
      <c r="R111" s="57">
        <v>0</v>
      </c>
      <c r="S111" s="57">
        <v>0</v>
      </c>
      <c r="T111" s="57">
        <v>0</v>
      </c>
      <c r="U111" s="57">
        <f t="shared" si="31"/>
        <v>0</v>
      </c>
      <c r="V111" s="57">
        <f t="shared" si="32"/>
        <v>0</v>
      </c>
      <c r="W111" s="57">
        <f t="shared" si="33"/>
        <v>0</v>
      </c>
      <c r="X111" s="57">
        <f t="shared" si="34"/>
        <v>0</v>
      </c>
      <c r="Y111" s="57">
        <f t="shared" si="35"/>
        <v>0</v>
      </c>
      <c r="Z111" s="57">
        <f t="shared" si="36"/>
        <v>0</v>
      </c>
      <c r="AA111" s="57">
        <f t="shared" si="37"/>
        <v>0</v>
      </c>
      <c r="AB111" s="57">
        <f t="shared" si="38"/>
        <v>0</v>
      </c>
      <c r="AC111" s="57">
        <f t="shared" si="39"/>
        <v>0</v>
      </c>
      <c r="AD111" s="57">
        <f t="shared" si="40"/>
        <v>0</v>
      </c>
      <c r="AE111" s="57">
        <f t="shared" si="41"/>
        <v>0</v>
      </c>
      <c r="AF111" s="57">
        <f t="shared" si="42"/>
        <v>0</v>
      </c>
      <c r="AG111" s="57">
        <f t="shared" si="43"/>
        <v>0</v>
      </c>
      <c r="AH111" s="57">
        <f t="shared" si="44"/>
        <v>0</v>
      </c>
      <c r="AI111" s="57">
        <f t="shared" si="45"/>
        <v>0</v>
      </c>
      <c r="AJ111" s="57">
        <f t="shared" si="46"/>
        <v>0</v>
      </c>
      <c r="AK111" s="57">
        <f t="shared" si="47"/>
        <v>0</v>
      </c>
      <c r="AL111" s="57">
        <f t="shared" si="48"/>
        <v>0</v>
      </c>
      <c r="AM111" s="57">
        <f t="shared" si="49"/>
        <v>0</v>
      </c>
      <c r="AN111" s="57">
        <f t="shared" si="50"/>
        <v>0</v>
      </c>
      <c r="AO111" s="57">
        <f t="shared" si="51"/>
        <v>0</v>
      </c>
      <c r="AP111" s="57">
        <f t="shared" si="52"/>
        <v>0</v>
      </c>
      <c r="AQ111" s="57">
        <f t="shared" si="53"/>
        <v>0</v>
      </c>
      <c r="AR111" s="57">
        <f t="shared" si="54"/>
        <v>0</v>
      </c>
      <c r="AS111" s="57">
        <f t="shared" si="55"/>
        <v>0</v>
      </c>
      <c r="AT111" s="57">
        <f t="shared" si="56"/>
        <v>0</v>
      </c>
      <c r="AU111" s="58">
        <f t="shared" si="57"/>
        <v>0</v>
      </c>
    </row>
    <row r="112" spans="1:47" s="3" customFormat="1" ht="14">
      <c r="A112" s="98" t="s">
        <v>361</v>
      </c>
      <c r="B112" s="117">
        <v>0</v>
      </c>
      <c r="C112" s="8">
        <f t="shared" si="58"/>
        <v>0</v>
      </c>
      <c r="D112" s="9">
        <f t="shared" si="59"/>
        <v>0</v>
      </c>
      <c r="E112" s="65"/>
      <c r="F112" s="124"/>
      <c r="G112" s="125"/>
      <c r="H112" s="122">
        <v>0</v>
      </c>
      <c r="I112" s="123" t="s">
        <v>893</v>
      </c>
      <c r="J112" s="109" t="str">
        <f t="shared" si="28"/>
        <v>Enter Category</v>
      </c>
      <c r="K112" s="110" t="str">
        <f t="shared" si="29"/>
        <v>Enter Category</v>
      </c>
      <c r="L112" s="109" t="str">
        <f t="shared" si="30"/>
        <v>Enter Category</v>
      </c>
      <c r="M112" s="56"/>
      <c r="N112" s="57">
        <v>0</v>
      </c>
      <c r="O112" s="57">
        <v>0</v>
      </c>
      <c r="P112" s="57">
        <v>0</v>
      </c>
      <c r="Q112" s="57">
        <v>0</v>
      </c>
      <c r="R112" s="57">
        <v>0</v>
      </c>
      <c r="S112" s="57">
        <v>0</v>
      </c>
      <c r="T112" s="57">
        <v>0</v>
      </c>
      <c r="U112" s="57">
        <f t="shared" si="31"/>
        <v>0</v>
      </c>
      <c r="V112" s="57">
        <f t="shared" si="32"/>
        <v>0</v>
      </c>
      <c r="W112" s="57">
        <f t="shared" si="33"/>
        <v>0</v>
      </c>
      <c r="X112" s="57">
        <f t="shared" si="34"/>
        <v>0</v>
      </c>
      <c r="Y112" s="57">
        <f t="shared" si="35"/>
        <v>0</v>
      </c>
      <c r="Z112" s="57">
        <f t="shared" si="36"/>
        <v>0</v>
      </c>
      <c r="AA112" s="57">
        <f t="shared" si="37"/>
        <v>0</v>
      </c>
      <c r="AB112" s="57">
        <f t="shared" si="38"/>
        <v>0</v>
      </c>
      <c r="AC112" s="57">
        <f t="shared" si="39"/>
        <v>0</v>
      </c>
      <c r="AD112" s="57">
        <f t="shared" si="40"/>
        <v>0</v>
      </c>
      <c r="AE112" s="57">
        <f t="shared" si="41"/>
        <v>0</v>
      </c>
      <c r="AF112" s="57">
        <f t="shared" si="42"/>
        <v>0</v>
      </c>
      <c r="AG112" s="57">
        <f t="shared" si="43"/>
        <v>0</v>
      </c>
      <c r="AH112" s="57">
        <f t="shared" si="44"/>
        <v>0</v>
      </c>
      <c r="AI112" s="57">
        <f t="shared" si="45"/>
        <v>0</v>
      </c>
      <c r="AJ112" s="57">
        <f t="shared" si="46"/>
        <v>0</v>
      </c>
      <c r="AK112" s="57">
        <f t="shared" si="47"/>
        <v>0</v>
      </c>
      <c r="AL112" s="57">
        <f t="shared" si="48"/>
        <v>0</v>
      </c>
      <c r="AM112" s="57">
        <f t="shared" si="49"/>
        <v>0</v>
      </c>
      <c r="AN112" s="57">
        <f t="shared" si="50"/>
        <v>0</v>
      </c>
      <c r="AO112" s="57">
        <f t="shared" si="51"/>
        <v>0</v>
      </c>
      <c r="AP112" s="57">
        <f t="shared" si="52"/>
        <v>0</v>
      </c>
      <c r="AQ112" s="57">
        <f t="shared" si="53"/>
        <v>0</v>
      </c>
      <c r="AR112" s="57">
        <f t="shared" si="54"/>
        <v>0</v>
      </c>
      <c r="AS112" s="57">
        <f t="shared" si="55"/>
        <v>0</v>
      </c>
      <c r="AT112" s="57">
        <f t="shared" si="56"/>
        <v>0</v>
      </c>
      <c r="AU112" s="58">
        <f t="shared" si="57"/>
        <v>0</v>
      </c>
    </row>
    <row r="113" spans="1:47" s="3" customFormat="1" ht="14">
      <c r="A113" s="98" t="s">
        <v>270</v>
      </c>
      <c r="B113" s="117">
        <v>0</v>
      </c>
      <c r="C113" s="8">
        <f t="shared" si="58"/>
        <v>0</v>
      </c>
      <c r="D113" s="9">
        <f t="shared" si="59"/>
        <v>0</v>
      </c>
      <c r="E113" s="65"/>
      <c r="F113" s="124"/>
      <c r="G113" s="125"/>
      <c r="H113" s="122">
        <v>0</v>
      </c>
      <c r="I113" s="123" t="s">
        <v>893</v>
      </c>
      <c r="J113" s="109" t="str">
        <f t="shared" si="28"/>
        <v>Enter Category</v>
      </c>
      <c r="K113" s="110" t="str">
        <f t="shared" si="29"/>
        <v>Enter Category</v>
      </c>
      <c r="L113" s="109" t="str">
        <f t="shared" si="30"/>
        <v>Enter Category</v>
      </c>
      <c r="M113" s="56"/>
      <c r="N113" s="57">
        <v>0</v>
      </c>
      <c r="O113" s="57">
        <v>0</v>
      </c>
      <c r="P113" s="57">
        <v>0</v>
      </c>
      <c r="Q113" s="57">
        <v>0</v>
      </c>
      <c r="R113" s="57">
        <v>0</v>
      </c>
      <c r="S113" s="57">
        <v>0</v>
      </c>
      <c r="T113" s="57">
        <v>0</v>
      </c>
      <c r="U113" s="57">
        <f t="shared" si="31"/>
        <v>0</v>
      </c>
      <c r="V113" s="57">
        <f t="shared" si="32"/>
        <v>0</v>
      </c>
      <c r="W113" s="57">
        <f t="shared" si="33"/>
        <v>0</v>
      </c>
      <c r="X113" s="57">
        <f t="shared" si="34"/>
        <v>0</v>
      </c>
      <c r="Y113" s="57">
        <f t="shared" si="35"/>
        <v>0</v>
      </c>
      <c r="Z113" s="57">
        <f t="shared" si="36"/>
        <v>0</v>
      </c>
      <c r="AA113" s="57">
        <f t="shared" si="37"/>
        <v>0</v>
      </c>
      <c r="AB113" s="57">
        <f t="shared" si="38"/>
        <v>0</v>
      </c>
      <c r="AC113" s="57">
        <f t="shared" si="39"/>
        <v>0</v>
      </c>
      <c r="AD113" s="57">
        <f t="shared" si="40"/>
        <v>0</v>
      </c>
      <c r="AE113" s="57">
        <f t="shared" si="41"/>
        <v>0</v>
      </c>
      <c r="AF113" s="57">
        <f t="shared" si="42"/>
        <v>0</v>
      </c>
      <c r="AG113" s="57">
        <f t="shared" si="43"/>
        <v>0</v>
      </c>
      <c r="AH113" s="57">
        <f t="shared" si="44"/>
        <v>0</v>
      </c>
      <c r="AI113" s="57">
        <f t="shared" si="45"/>
        <v>0</v>
      </c>
      <c r="AJ113" s="57">
        <f t="shared" si="46"/>
        <v>0</v>
      </c>
      <c r="AK113" s="57">
        <f t="shared" si="47"/>
        <v>0</v>
      </c>
      <c r="AL113" s="57">
        <f t="shared" si="48"/>
        <v>0</v>
      </c>
      <c r="AM113" s="57">
        <f t="shared" si="49"/>
        <v>0</v>
      </c>
      <c r="AN113" s="57">
        <f t="shared" si="50"/>
        <v>0</v>
      </c>
      <c r="AO113" s="57">
        <f t="shared" si="51"/>
        <v>0</v>
      </c>
      <c r="AP113" s="57">
        <f t="shared" si="52"/>
        <v>0</v>
      </c>
      <c r="AQ113" s="57">
        <f t="shared" si="53"/>
        <v>0</v>
      </c>
      <c r="AR113" s="57">
        <f t="shared" si="54"/>
        <v>0</v>
      </c>
      <c r="AS113" s="57">
        <f t="shared" si="55"/>
        <v>0</v>
      </c>
      <c r="AT113" s="57">
        <f t="shared" si="56"/>
        <v>0</v>
      </c>
      <c r="AU113" s="58">
        <f t="shared" si="57"/>
        <v>0</v>
      </c>
    </row>
    <row r="114" spans="1:47" s="3" customFormat="1" ht="14">
      <c r="A114" s="98" t="s">
        <v>856</v>
      </c>
      <c r="B114" s="117">
        <v>0</v>
      </c>
      <c r="C114" s="8">
        <f t="shared" si="58"/>
        <v>0</v>
      </c>
      <c r="D114" s="9">
        <f t="shared" si="59"/>
        <v>0</v>
      </c>
      <c r="E114" s="65"/>
      <c r="F114" s="124"/>
      <c r="G114" s="125"/>
      <c r="H114" s="122">
        <v>0</v>
      </c>
      <c r="I114" s="123" t="s">
        <v>893</v>
      </c>
      <c r="J114" s="109" t="str">
        <f t="shared" si="28"/>
        <v>Enter Category</v>
      </c>
      <c r="K114" s="110" t="str">
        <f t="shared" si="29"/>
        <v>Enter Category</v>
      </c>
      <c r="L114" s="109" t="str">
        <f t="shared" si="30"/>
        <v>Enter Category</v>
      </c>
      <c r="M114" s="56"/>
      <c r="N114" s="57">
        <v>0</v>
      </c>
      <c r="O114" s="57">
        <v>0</v>
      </c>
      <c r="P114" s="57">
        <v>0</v>
      </c>
      <c r="Q114" s="57">
        <v>0</v>
      </c>
      <c r="R114" s="57">
        <v>0</v>
      </c>
      <c r="S114" s="57">
        <v>0</v>
      </c>
      <c r="T114" s="57">
        <v>0</v>
      </c>
      <c r="U114" s="57">
        <f t="shared" si="31"/>
        <v>0</v>
      </c>
      <c r="V114" s="57">
        <f t="shared" si="32"/>
        <v>0</v>
      </c>
      <c r="W114" s="57">
        <f t="shared" si="33"/>
        <v>0</v>
      </c>
      <c r="X114" s="57">
        <f t="shared" si="34"/>
        <v>0</v>
      </c>
      <c r="Y114" s="57">
        <f t="shared" si="35"/>
        <v>0</v>
      </c>
      <c r="Z114" s="57">
        <f t="shared" si="36"/>
        <v>0</v>
      </c>
      <c r="AA114" s="57">
        <f t="shared" si="37"/>
        <v>0</v>
      </c>
      <c r="AB114" s="57">
        <f t="shared" si="38"/>
        <v>0</v>
      </c>
      <c r="AC114" s="57">
        <f t="shared" si="39"/>
        <v>0</v>
      </c>
      <c r="AD114" s="57">
        <f t="shared" si="40"/>
        <v>0</v>
      </c>
      <c r="AE114" s="57">
        <f t="shared" si="41"/>
        <v>0</v>
      </c>
      <c r="AF114" s="57">
        <f t="shared" si="42"/>
        <v>0</v>
      </c>
      <c r="AG114" s="57">
        <f t="shared" si="43"/>
        <v>0</v>
      </c>
      <c r="AH114" s="57">
        <f t="shared" si="44"/>
        <v>0</v>
      </c>
      <c r="AI114" s="57">
        <f t="shared" si="45"/>
        <v>0</v>
      </c>
      <c r="AJ114" s="57">
        <f t="shared" si="46"/>
        <v>0</v>
      </c>
      <c r="AK114" s="57">
        <f t="shared" si="47"/>
        <v>0</v>
      </c>
      <c r="AL114" s="57">
        <f t="shared" si="48"/>
        <v>0</v>
      </c>
      <c r="AM114" s="57">
        <f t="shared" si="49"/>
        <v>0</v>
      </c>
      <c r="AN114" s="57">
        <f t="shared" si="50"/>
        <v>0</v>
      </c>
      <c r="AO114" s="57">
        <f t="shared" si="51"/>
        <v>0</v>
      </c>
      <c r="AP114" s="57">
        <f t="shared" si="52"/>
        <v>0</v>
      </c>
      <c r="AQ114" s="57">
        <f t="shared" si="53"/>
        <v>0</v>
      </c>
      <c r="AR114" s="57">
        <f t="shared" si="54"/>
        <v>0</v>
      </c>
      <c r="AS114" s="57">
        <f t="shared" si="55"/>
        <v>0</v>
      </c>
      <c r="AT114" s="57">
        <f t="shared" si="56"/>
        <v>0</v>
      </c>
      <c r="AU114" s="58">
        <f t="shared" si="57"/>
        <v>0</v>
      </c>
    </row>
    <row r="115" spans="1:47" s="3" customFormat="1" ht="14">
      <c r="A115" s="98" t="s">
        <v>316</v>
      </c>
      <c r="B115" s="117">
        <v>0</v>
      </c>
      <c r="C115" s="8">
        <f t="shared" si="58"/>
        <v>0</v>
      </c>
      <c r="D115" s="9">
        <f t="shared" si="59"/>
        <v>0</v>
      </c>
      <c r="E115" s="65"/>
      <c r="F115" s="124"/>
      <c r="G115" s="125"/>
      <c r="H115" s="122">
        <v>0</v>
      </c>
      <c r="I115" s="123" t="s">
        <v>893</v>
      </c>
      <c r="J115" s="109" t="str">
        <f t="shared" si="28"/>
        <v>Enter Category</v>
      </c>
      <c r="K115" s="110" t="str">
        <f t="shared" si="29"/>
        <v>Enter Category</v>
      </c>
      <c r="L115" s="109" t="str">
        <f t="shared" si="30"/>
        <v>Enter Category</v>
      </c>
      <c r="M115" s="56"/>
      <c r="N115" s="57">
        <v>0</v>
      </c>
      <c r="O115" s="57">
        <v>0</v>
      </c>
      <c r="P115" s="57">
        <v>0</v>
      </c>
      <c r="Q115" s="57">
        <v>0</v>
      </c>
      <c r="R115" s="57">
        <v>0</v>
      </c>
      <c r="S115" s="57">
        <v>0</v>
      </c>
      <c r="T115" s="57">
        <v>0</v>
      </c>
      <c r="U115" s="57">
        <f t="shared" si="31"/>
        <v>0</v>
      </c>
      <c r="V115" s="57">
        <f t="shared" si="32"/>
        <v>0</v>
      </c>
      <c r="W115" s="57">
        <f t="shared" si="33"/>
        <v>0</v>
      </c>
      <c r="X115" s="57">
        <f t="shared" si="34"/>
        <v>0</v>
      </c>
      <c r="Y115" s="57">
        <f t="shared" si="35"/>
        <v>0</v>
      </c>
      <c r="Z115" s="57">
        <f t="shared" si="36"/>
        <v>0</v>
      </c>
      <c r="AA115" s="57">
        <f t="shared" si="37"/>
        <v>0</v>
      </c>
      <c r="AB115" s="57">
        <f t="shared" si="38"/>
        <v>0</v>
      </c>
      <c r="AC115" s="57">
        <f t="shared" si="39"/>
        <v>0</v>
      </c>
      <c r="AD115" s="57">
        <f t="shared" si="40"/>
        <v>0</v>
      </c>
      <c r="AE115" s="57">
        <f t="shared" si="41"/>
        <v>0</v>
      </c>
      <c r="AF115" s="57">
        <f t="shared" si="42"/>
        <v>0</v>
      </c>
      <c r="AG115" s="57">
        <f t="shared" si="43"/>
        <v>0</v>
      </c>
      <c r="AH115" s="57">
        <f t="shared" si="44"/>
        <v>0</v>
      </c>
      <c r="AI115" s="57">
        <f t="shared" si="45"/>
        <v>0</v>
      </c>
      <c r="AJ115" s="57">
        <f t="shared" si="46"/>
        <v>0</v>
      </c>
      <c r="AK115" s="57">
        <f t="shared" si="47"/>
        <v>0</v>
      </c>
      <c r="AL115" s="57">
        <f t="shared" si="48"/>
        <v>0</v>
      </c>
      <c r="AM115" s="57">
        <f t="shared" si="49"/>
        <v>0</v>
      </c>
      <c r="AN115" s="57">
        <f t="shared" si="50"/>
        <v>0</v>
      </c>
      <c r="AO115" s="57">
        <f t="shared" si="51"/>
        <v>0</v>
      </c>
      <c r="AP115" s="57">
        <f t="shared" si="52"/>
        <v>0</v>
      </c>
      <c r="AQ115" s="57">
        <f t="shared" si="53"/>
        <v>0</v>
      </c>
      <c r="AR115" s="57">
        <f t="shared" si="54"/>
        <v>0</v>
      </c>
      <c r="AS115" s="57">
        <f t="shared" si="55"/>
        <v>0</v>
      </c>
      <c r="AT115" s="57">
        <f t="shared" si="56"/>
        <v>0</v>
      </c>
      <c r="AU115" s="58">
        <f t="shared" si="57"/>
        <v>0</v>
      </c>
    </row>
    <row r="116" spans="1:47" s="3" customFormat="1" ht="14">
      <c r="A116" s="98" t="s">
        <v>857</v>
      </c>
      <c r="B116" s="117">
        <v>0</v>
      </c>
      <c r="C116" s="8">
        <f t="shared" si="58"/>
        <v>0</v>
      </c>
      <c r="D116" s="9">
        <f t="shared" si="59"/>
        <v>0</v>
      </c>
      <c r="E116" s="95"/>
      <c r="F116" s="124"/>
      <c r="G116" s="125"/>
      <c r="H116" s="122">
        <v>0</v>
      </c>
      <c r="I116" s="123" t="s">
        <v>893</v>
      </c>
      <c r="J116" s="109" t="str">
        <f t="shared" si="28"/>
        <v>Enter Category</v>
      </c>
      <c r="K116" s="110" t="str">
        <f t="shared" si="29"/>
        <v>Enter Category</v>
      </c>
      <c r="L116" s="109" t="str">
        <f t="shared" si="30"/>
        <v>Enter Category</v>
      </c>
      <c r="M116" s="56"/>
      <c r="N116" s="57">
        <v>0</v>
      </c>
      <c r="O116" s="57">
        <v>0</v>
      </c>
      <c r="P116" s="57">
        <v>0</v>
      </c>
      <c r="Q116" s="57">
        <v>0</v>
      </c>
      <c r="R116" s="57">
        <v>0</v>
      </c>
      <c r="S116" s="57">
        <v>0</v>
      </c>
      <c r="T116" s="57">
        <v>0</v>
      </c>
      <c r="U116" s="57">
        <f t="shared" si="31"/>
        <v>0</v>
      </c>
      <c r="V116" s="57">
        <f t="shared" si="32"/>
        <v>0</v>
      </c>
      <c r="W116" s="57">
        <f t="shared" si="33"/>
        <v>0</v>
      </c>
      <c r="X116" s="57">
        <f t="shared" si="34"/>
        <v>0</v>
      </c>
      <c r="Y116" s="57">
        <f t="shared" si="35"/>
        <v>0</v>
      </c>
      <c r="Z116" s="57">
        <f t="shared" si="36"/>
        <v>0</v>
      </c>
      <c r="AA116" s="57">
        <f t="shared" si="37"/>
        <v>0</v>
      </c>
      <c r="AB116" s="57">
        <f t="shared" si="38"/>
        <v>0</v>
      </c>
      <c r="AC116" s="57">
        <f t="shared" si="39"/>
        <v>0</v>
      </c>
      <c r="AD116" s="57">
        <f t="shared" si="40"/>
        <v>0</v>
      </c>
      <c r="AE116" s="57">
        <f t="shared" si="41"/>
        <v>0</v>
      </c>
      <c r="AF116" s="57">
        <f t="shared" si="42"/>
        <v>0</v>
      </c>
      <c r="AG116" s="57">
        <f t="shared" si="43"/>
        <v>0</v>
      </c>
      <c r="AH116" s="57">
        <f t="shared" si="44"/>
        <v>0</v>
      </c>
      <c r="AI116" s="57">
        <f t="shared" si="45"/>
        <v>0</v>
      </c>
      <c r="AJ116" s="57">
        <f t="shared" si="46"/>
        <v>0</v>
      </c>
      <c r="AK116" s="57">
        <f t="shared" si="47"/>
        <v>0</v>
      </c>
      <c r="AL116" s="57">
        <f t="shared" si="48"/>
        <v>0</v>
      </c>
      <c r="AM116" s="57">
        <f t="shared" si="49"/>
        <v>0</v>
      </c>
      <c r="AN116" s="57">
        <f t="shared" si="50"/>
        <v>0</v>
      </c>
      <c r="AO116" s="57">
        <f t="shared" si="51"/>
        <v>0</v>
      </c>
      <c r="AP116" s="57">
        <f t="shared" si="52"/>
        <v>0</v>
      </c>
      <c r="AQ116" s="57">
        <f t="shared" si="53"/>
        <v>0</v>
      </c>
      <c r="AR116" s="57">
        <f t="shared" si="54"/>
        <v>0</v>
      </c>
      <c r="AS116" s="57">
        <f t="shared" si="55"/>
        <v>0</v>
      </c>
      <c r="AT116" s="57">
        <f t="shared" si="56"/>
        <v>0</v>
      </c>
      <c r="AU116" s="58">
        <f t="shared" si="57"/>
        <v>0</v>
      </c>
    </row>
    <row r="117" spans="1:47" s="3" customFormat="1" ht="14">
      <c r="A117" s="98" t="s">
        <v>362</v>
      </c>
      <c r="B117" s="117">
        <v>0</v>
      </c>
      <c r="C117" s="8">
        <f t="shared" si="58"/>
        <v>0</v>
      </c>
      <c r="D117" s="9">
        <f t="shared" si="59"/>
        <v>0</v>
      </c>
      <c r="E117" s="65"/>
      <c r="F117" s="124"/>
      <c r="G117" s="125"/>
      <c r="H117" s="122">
        <v>0</v>
      </c>
      <c r="I117" s="123" t="s">
        <v>893</v>
      </c>
      <c r="J117" s="109" t="str">
        <f t="shared" si="28"/>
        <v>Enter Category</v>
      </c>
      <c r="K117" s="110" t="str">
        <f t="shared" si="29"/>
        <v>Enter Category</v>
      </c>
      <c r="L117" s="109" t="str">
        <f t="shared" si="30"/>
        <v>Enter Category</v>
      </c>
      <c r="M117" s="56"/>
      <c r="N117" s="57">
        <v>0</v>
      </c>
      <c r="O117" s="57">
        <v>0</v>
      </c>
      <c r="P117" s="57">
        <v>0</v>
      </c>
      <c r="Q117" s="57">
        <v>0</v>
      </c>
      <c r="R117" s="57">
        <v>0</v>
      </c>
      <c r="S117" s="57">
        <v>0</v>
      </c>
      <c r="T117" s="57">
        <v>0</v>
      </c>
      <c r="U117" s="57">
        <f t="shared" si="31"/>
        <v>0</v>
      </c>
      <c r="V117" s="57">
        <f t="shared" si="32"/>
        <v>0</v>
      </c>
      <c r="W117" s="57">
        <f t="shared" si="33"/>
        <v>0</v>
      </c>
      <c r="X117" s="57">
        <f t="shared" si="34"/>
        <v>0</v>
      </c>
      <c r="Y117" s="57">
        <f t="shared" si="35"/>
        <v>0</v>
      </c>
      <c r="Z117" s="57">
        <f t="shared" si="36"/>
        <v>0</v>
      </c>
      <c r="AA117" s="57">
        <f t="shared" si="37"/>
        <v>0</v>
      </c>
      <c r="AB117" s="57">
        <f t="shared" si="38"/>
        <v>0</v>
      </c>
      <c r="AC117" s="57">
        <f t="shared" si="39"/>
        <v>0</v>
      </c>
      <c r="AD117" s="57">
        <f t="shared" si="40"/>
        <v>0</v>
      </c>
      <c r="AE117" s="57">
        <f t="shared" si="41"/>
        <v>0</v>
      </c>
      <c r="AF117" s="57">
        <f t="shared" si="42"/>
        <v>0</v>
      </c>
      <c r="AG117" s="57">
        <f t="shared" si="43"/>
        <v>0</v>
      </c>
      <c r="AH117" s="57">
        <f t="shared" si="44"/>
        <v>0</v>
      </c>
      <c r="AI117" s="57">
        <f t="shared" si="45"/>
        <v>0</v>
      </c>
      <c r="AJ117" s="57">
        <f t="shared" si="46"/>
        <v>0</v>
      </c>
      <c r="AK117" s="57">
        <f t="shared" si="47"/>
        <v>0</v>
      </c>
      <c r="AL117" s="57">
        <f t="shared" si="48"/>
        <v>0</v>
      </c>
      <c r="AM117" s="57">
        <f t="shared" si="49"/>
        <v>0</v>
      </c>
      <c r="AN117" s="57">
        <f t="shared" si="50"/>
        <v>0</v>
      </c>
      <c r="AO117" s="57">
        <f t="shared" si="51"/>
        <v>0</v>
      </c>
      <c r="AP117" s="57">
        <f t="shared" si="52"/>
        <v>0</v>
      </c>
      <c r="AQ117" s="57">
        <f t="shared" si="53"/>
        <v>0</v>
      </c>
      <c r="AR117" s="57">
        <f t="shared" si="54"/>
        <v>0</v>
      </c>
      <c r="AS117" s="57">
        <f t="shared" si="55"/>
        <v>0</v>
      </c>
      <c r="AT117" s="57">
        <f t="shared" si="56"/>
        <v>0</v>
      </c>
      <c r="AU117" s="58">
        <f t="shared" si="57"/>
        <v>0</v>
      </c>
    </row>
    <row r="118" spans="1:47" s="3" customFormat="1" ht="14">
      <c r="A118" s="98" t="s">
        <v>858</v>
      </c>
      <c r="B118" s="117">
        <v>0</v>
      </c>
      <c r="C118" s="8">
        <f t="shared" si="58"/>
        <v>0</v>
      </c>
      <c r="D118" s="9">
        <f t="shared" si="59"/>
        <v>0</v>
      </c>
      <c r="E118" s="65"/>
      <c r="F118" s="124"/>
      <c r="G118" s="125"/>
      <c r="H118" s="122">
        <v>0</v>
      </c>
      <c r="I118" s="123" t="s">
        <v>893</v>
      </c>
      <c r="J118" s="109" t="str">
        <f t="shared" si="28"/>
        <v>Enter Category</v>
      </c>
      <c r="K118" s="110" t="str">
        <f t="shared" si="29"/>
        <v>Enter Category</v>
      </c>
      <c r="L118" s="109" t="str">
        <f t="shared" si="30"/>
        <v>Enter Category</v>
      </c>
      <c r="M118" s="56"/>
      <c r="N118" s="57">
        <v>0</v>
      </c>
      <c r="O118" s="57">
        <v>0</v>
      </c>
      <c r="P118" s="57">
        <v>0</v>
      </c>
      <c r="Q118" s="57">
        <v>0</v>
      </c>
      <c r="R118" s="57">
        <v>0</v>
      </c>
      <c r="S118" s="57">
        <v>0</v>
      </c>
      <c r="T118" s="57">
        <v>0</v>
      </c>
      <c r="U118" s="57">
        <f t="shared" si="31"/>
        <v>0</v>
      </c>
      <c r="V118" s="57">
        <f t="shared" si="32"/>
        <v>0</v>
      </c>
      <c r="W118" s="57">
        <f t="shared" si="33"/>
        <v>0</v>
      </c>
      <c r="X118" s="57">
        <f t="shared" si="34"/>
        <v>0</v>
      </c>
      <c r="Y118" s="57">
        <f t="shared" si="35"/>
        <v>0</v>
      </c>
      <c r="Z118" s="57">
        <f t="shared" si="36"/>
        <v>0</v>
      </c>
      <c r="AA118" s="57">
        <f t="shared" si="37"/>
        <v>0</v>
      </c>
      <c r="AB118" s="57">
        <f t="shared" si="38"/>
        <v>0</v>
      </c>
      <c r="AC118" s="57">
        <f t="shared" si="39"/>
        <v>0</v>
      </c>
      <c r="AD118" s="57">
        <f t="shared" si="40"/>
        <v>0</v>
      </c>
      <c r="AE118" s="57">
        <f t="shared" si="41"/>
        <v>0</v>
      </c>
      <c r="AF118" s="57">
        <f t="shared" si="42"/>
        <v>0</v>
      </c>
      <c r="AG118" s="57">
        <f t="shared" si="43"/>
        <v>0</v>
      </c>
      <c r="AH118" s="57">
        <f t="shared" si="44"/>
        <v>0</v>
      </c>
      <c r="AI118" s="57">
        <f t="shared" si="45"/>
        <v>0</v>
      </c>
      <c r="AJ118" s="57">
        <f t="shared" si="46"/>
        <v>0</v>
      </c>
      <c r="AK118" s="57">
        <f t="shared" si="47"/>
        <v>0</v>
      </c>
      <c r="AL118" s="57">
        <f t="shared" si="48"/>
        <v>0</v>
      </c>
      <c r="AM118" s="57">
        <f t="shared" si="49"/>
        <v>0</v>
      </c>
      <c r="AN118" s="57">
        <f t="shared" si="50"/>
        <v>0</v>
      </c>
      <c r="AO118" s="57">
        <f t="shared" si="51"/>
        <v>0</v>
      </c>
      <c r="AP118" s="57">
        <f t="shared" si="52"/>
        <v>0</v>
      </c>
      <c r="AQ118" s="57">
        <f t="shared" si="53"/>
        <v>0</v>
      </c>
      <c r="AR118" s="57">
        <f t="shared" si="54"/>
        <v>0</v>
      </c>
      <c r="AS118" s="57">
        <f t="shared" si="55"/>
        <v>0</v>
      </c>
      <c r="AT118" s="57">
        <f t="shared" si="56"/>
        <v>0</v>
      </c>
      <c r="AU118" s="58">
        <f t="shared" si="57"/>
        <v>0</v>
      </c>
    </row>
    <row r="119" spans="1:47" s="3" customFormat="1" ht="14">
      <c r="A119" s="107"/>
      <c r="B119" s="74"/>
      <c r="C119" s="74"/>
      <c r="D119" s="75"/>
      <c r="E119" s="65"/>
      <c r="F119" s="124"/>
      <c r="G119" s="125"/>
      <c r="H119" s="122">
        <v>0</v>
      </c>
      <c r="I119" s="123" t="s">
        <v>893</v>
      </c>
      <c r="J119" s="109" t="str">
        <f t="shared" si="28"/>
        <v>Enter Category</v>
      </c>
      <c r="K119" s="110" t="str">
        <f t="shared" si="29"/>
        <v>Enter Category</v>
      </c>
      <c r="L119" s="109" t="str">
        <f t="shared" si="30"/>
        <v>Enter Category</v>
      </c>
      <c r="M119" s="56"/>
      <c r="N119" s="57">
        <v>0</v>
      </c>
      <c r="O119" s="57">
        <v>0</v>
      </c>
      <c r="P119" s="57">
        <v>0</v>
      </c>
      <c r="Q119" s="57">
        <v>0</v>
      </c>
      <c r="R119" s="57">
        <v>0</v>
      </c>
      <c r="S119" s="57">
        <v>0</v>
      </c>
      <c r="T119" s="57">
        <v>0</v>
      </c>
      <c r="U119" s="57">
        <f t="shared" si="31"/>
        <v>0</v>
      </c>
      <c r="V119" s="57">
        <f t="shared" si="32"/>
        <v>0</v>
      </c>
      <c r="W119" s="57">
        <f t="shared" si="33"/>
        <v>0</v>
      </c>
      <c r="X119" s="57">
        <f t="shared" si="34"/>
        <v>0</v>
      </c>
      <c r="Y119" s="57">
        <f t="shared" si="35"/>
        <v>0</v>
      </c>
      <c r="Z119" s="57">
        <f t="shared" si="36"/>
        <v>0</v>
      </c>
      <c r="AA119" s="57">
        <f t="shared" si="37"/>
        <v>0</v>
      </c>
      <c r="AB119" s="57">
        <f t="shared" si="38"/>
        <v>0</v>
      </c>
      <c r="AC119" s="57">
        <f t="shared" si="39"/>
        <v>0</v>
      </c>
      <c r="AD119" s="57">
        <f t="shared" si="40"/>
        <v>0</v>
      </c>
      <c r="AE119" s="57">
        <f t="shared" si="41"/>
        <v>0</v>
      </c>
      <c r="AF119" s="57">
        <f t="shared" si="42"/>
        <v>0</v>
      </c>
      <c r="AG119" s="57">
        <f t="shared" si="43"/>
        <v>0</v>
      </c>
      <c r="AH119" s="57">
        <f t="shared" si="44"/>
        <v>0</v>
      </c>
      <c r="AI119" s="57">
        <f t="shared" si="45"/>
        <v>0</v>
      </c>
      <c r="AJ119" s="57">
        <f t="shared" si="46"/>
        <v>0</v>
      </c>
      <c r="AK119" s="57">
        <f t="shared" si="47"/>
        <v>0</v>
      </c>
      <c r="AL119" s="57">
        <f t="shared" si="48"/>
        <v>0</v>
      </c>
      <c r="AM119" s="57">
        <f t="shared" si="49"/>
        <v>0</v>
      </c>
      <c r="AN119" s="57">
        <f t="shared" si="50"/>
        <v>0</v>
      </c>
      <c r="AO119" s="57">
        <f t="shared" si="51"/>
        <v>0</v>
      </c>
      <c r="AP119" s="57">
        <f t="shared" si="52"/>
        <v>0</v>
      </c>
      <c r="AQ119" s="57">
        <f t="shared" si="53"/>
        <v>0</v>
      </c>
      <c r="AR119" s="57">
        <f t="shared" si="54"/>
        <v>0</v>
      </c>
      <c r="AS119" s="57">
        <f t="shared" si="55"/>
        <v>0</v>
      </c>
      <c r="AT119" s="57">
        <f t="shared" si="56"/>
        <v>0</v>
      </c>
      <c r="AU119" s="58">
        <f t="shared" si="57"/>
        <v>0</v>
      </c>
    </row>
    <row r="120" spans="1:47" s="3" customFormat="1" ht="14">
      <c r="A120" s="107" t="s">
        <v>171</v>
      </c>
      <c r="B120" s="74"/>
      <c r="C120" s="74"/>
      <c r="D120" s="75"/>
      <c r="E120" s="65"/>
      <c r="F120" s="124"/>
      <c r="G120" s="125"/>
      <c r="H120" s="122">
        <v>0</v>
      </c>
      <c r="I120" s="123" t="s">
        <v>893</v>
      </c>
      <c r="J120" s="109" t="str">
        <f t="shared" si="28"/>
        <v>Enter Category</v>
      </c>
      <c r="K120" s="110" t="str">
        <f t="shared" si="29"/>
        <v>Enter Category</v>
      </c>
      <c r="L120" s="109" t="str">
        <f t="shared" si="30"/>
        <v>Enter Category</v>
      </c>
      <c r="M120" s="56"/>
      <c r="N120" s="57">
        <v>0</v>
      </c>
      <c r="O120" s="57">
        <v>0</v>
      </c>
      <c r="P120" s="57">
        <v>0</v>
      </c>
      <c r="Q120" s="57">
        <v>0</v>
      </c>
      <c r="R120" s="57">
        <v>0</v>
      </c>
      <c r="S120" s="57">
        <v>0</v>
      </c>
      <c r="T120" s="57">
        <v>0</v>
      </c>
      <c r="U120" s="57">
        <f t="shared" si="31"/>
        <v>0</v>
      </c>
      <c r="V120" s="57">
        <f t="shared" si="32"/>
        <v>0</v>
      </c>
      <c r="W120" s="57">
        <f t="shared" si="33"/>
        <v>0</v>
      </c>
      <c r="X120" s="57">
        <f t="shared" si="34"/>
        <v>0</v>
      </c>
      <c r="Y120" s="57">
        <f t="shared" si="35"/>
        <v>0</v>
      </c>
      <c r="Z120" s="57">
        <f t="shared" si="36"/>
        <v>0</v>
      </c>
      <c r="AA120" s="57">
        <f t="shared" si="37"/>
        <v>0</v>
      </c>
      <c r="AB120" s="57">
        <f t="shared" si="38"/>
        <v>0</v>
      </c>
      <c r="AC120" s="57">
        <f t="shared" si="39"/>
        <v>0</v>
      </c>
      <c r="AD120" s="57">
        <f t="shared" si="40"/>
        <v>0</v>
      </c>
      <c r="AE120" s="57">
        <f t="shared" si="41"/>
        <v>0</v>
      </c>
      <c r="AF120" s="57">
        <f t="shared" si="42"/>
        <v>0</v>
      </c>
      <c r="AG120" s="57">
        <f t="shared" si="43"/>
        <v>0</v>
      </c>
      <c r="AH120" s="57">
        <f t="shared" si="44"/>
        <v>0</v>
      </c>
      <c r="AI120" s="57">
        <f t="shared" si="45"/>
        <v>0</v>
      </c>
      <c r="AJ120" s="57">
        <f t="shared" si="46"/>
        <v>0</v>
      </c>
      <c r="AK120" s="57">
        <f t="shared" si="47"/>
        <v>0</v>
      </c>
      <c r="AL120" s="57">
        <f t="shared" si="48"/>
        <v>0</v>
      </c>
      <c r="AM120" s="57">
        <f t="shared" si="49"/>
        <v>0</v>
      </c>
      <c r="AN120" s="57">
        <f t="shared" si="50"/>
        <v>0</v>
      </c>
      <c r="AO120" s="57">
        <f t="shared" si="51"/>
        <v>0</v>
      </c>
      <c r="AP120" s="57">
        <f t="shared" si="52"/>
        <v>0</v>
      </c>
      <c r="AQ120" s="57">
        <f t="shared" si="53"/>
        <v>0</v>
      </c>
      <c r="AR120" s="57">
        <f t="shared" si="54"/>
        <v>0</v>
      </c>
      <c r="AS120" s="57">
        <f t="shared" si="55"/>
        <v>0</v>
      </c>
      <c r="AT120" s="57">
        <f t="shared" si="56"/>
        <v>0</v>
      </c>
      <c r="AU120" s="58">
        <f t="shared" si="57"/>
        <v>0</v>
      </c>
    </row>
    <row r="121" spans="1:47" s="3" customFormat="1" ht="14">
      <c r="A121" s="107" t="s">
        <v>178</v>
      </c>
      <c r="B121" s="74"/>
      <c r="C121" s="74"/>
      <c r="D121" s="75"/>
      <c r="E121" s="65"/>
      <c r="F121" s="124"/>
      <c r="G121" s="125"/>
      <c r="H121" s="122">
        <v>0</v>
      </c>
      <c r="I121" s="123" t="s">
        <v>893</v>
      </c>
      <c r="J121" s="109" t="str">
        <f t="shared" si="28"/>
        <v>Enter Category</v>
      </c>
      <c r="K121" s="110" t="str">
        <f t="shared" si="29"/>
        <v>Enter Category</v>
      </c>
      <c r="L121" s="109" t="str">
        <f t="shared" si="30"/>
        <v>Enter Category</v>
      </c>
      <c r="M121" s="56"/>
      <c r="N121" s="57">
        <v>0</v>
      </c>
      <c r="O121" s="57">
        <v>0</v>
      </c>
      <c r="P121" s="57">
        <v>0</v>
      </c>
      <c r="Q121" s="57">
        <v>0</v>
      </c>
      <c r="R121" s="57">
        <v>0</v>
      </c>
      <c r="S121" s="57">
        <v>0</v>
      </c>
      <c r="T121" s="57">
        <v>0</v>
      </c>
      <c r="U121" s="57">
        <f t="shared" si="31"/>
        <v>0</v>
      </c>
      <c r="V121" s="57">
        <f t="shared" si="32"/>
        <v>0</v>
      </c>
      <c r="W121" s="57">
        <f t="shared" si="33"/>
        <v>0</v>
      </c>
      <c r="X121" s="57">
        <f t="shared" si="34"/>
        <v>0</v>
      </c>
      <c r="Y121" s="57">
        <f t="shared" si="35"/>
        <v>0</v>
      </c>
      <c r="Z121" s="57">
        <f t="shared" si="36"/>
        <v>0</v>
      </c>
      <c r="AA121" s="57">
        <f t="shared" si="37"/>
        <v>0</v>
      </c>
      <c r="AB121" s="57">
        <f t="shared" si="38"/>
        <v>0</v>
      </c>
      <c r="AC121" s="57">
        <f t="shared" si="39"/>
        <v>0</v>
      </c>
      <c r="AD121" s="57">
        <f t="shared" si="40"/>
        <v>0</v>
      </c>
      <c r="AE121" s="57">
        <f t="shared" si="41"/>
        <v>0</v>
      </c>
      <c r="AF121" s="57">
        <f t="shared" si="42"/>
        <v>0</v>
      </c>
      <c r="AG121" s="57">
        <f t="shared" si="43"/>
        <v>0</v>
      </c>
      <c r="AH121" s="57">
        <f t="shared" si="44"/>
        <v>0</v>
      </c>
      <c r="AI121" s="57">
        <f t="shared" si="45"/>
        <v>0</v>
      </c>
      <c r="AJ121" s="57">
        <f t="shared" si="46"/>
        <v>0</v>
      </c>
      <c r="AK121" s="57">
        <f t="shared" si="47"/>
        <v>0</v>
      </c>
      <c r="AL121" s="57">
        <f t="shared" si="48"/>
        <v>0</v>
      </c>
      <c r="AM121" s="57">
        <f t="shared" si="49"/>
        <v>0</v>
      </c>
      <c r="AN121" s="57">
        <f t="shared" si="50"/>
        <v>0</v>
      </c>
      <c r="AO121" s="57">
        <f t="shared" si="51"/>
        <v>0</v>
      </c>
      <c r="AP121" s="57">
        <f t="shared" si="52"/>
        <v>0</v>
      </c>
      <c r="AQ121" s="57">
        <f t="shared" si="53"/>
        <v>0</v>
      </c>
      <c r="AR121" s="57">
        <f t="shared" si="54"/>
        <v>0</v>
      </c>
      <c r="AS121" s="57">
        <f t="shared" si="55"/>
        <v>0</v>
      </c>
      <c r="AT121" s="57">
        <f t="shared" si="56"/>
        <v>0</v>
      </c>
      <c r="AU121" s="58">
        <f t="shared" si="57"/>
        <v>0</v>
      </c>
    </row>
    <row r="122" spans="1:47" s="3" customFormat="1" ht="14">
      <c r="A122" s="103" t="s">
        <v>172</v>
      </c>
      <c r="B122" s="74"/>
      <c r="C122" s="74"/>
      <c r="D122" s="75"/>
      <c r="E122" s="65"/>
      <c r="F122" s="124"/>
      <c r="G122" s="125"/>
      <c r="H122" s="122">
        <v>0</v>
      </c>
      <c r="I122" s="123" t="s">
        <v>893</v>
      </c>
      <c r="J122" s="109" t="str">
        <f t="shared" si="28"/>
        <v>Enter Category</v>
      </c>
      <c r="K122" s="110" t="str">
        <f t="shared" si="29"/>
        <v>Enter Category</v>
      </c>
      <c r="L122" s="109" t="str">
        <f t="shared" si="30"/>
        <v>Enter Category</v>
      </c>
      <c r="M122" s="56"/>
      <c r="N122" s="57">
        <v>0</v>
      </c>
      <c r="O122" s="57">
        <v>0</v>
      </c>
      <c r="P122" s="57">
        <v>0</v>
      </c>
      <c r="Q122" s="57">
        <v>0</v>
      </c>
      <c r="R122" s="57">
        <v>0</v>
      </c>
      <c r="S122" s="57">
        <v>0</v>
      </c>
      <c r="T122" s="57">
        <v>0</v>
      </c>
      <c r="U122" s="57">
        <f t="shared" si="31"/>
        <v>0</v>
      </c>
      <c r="V122" s="57">
        <f t="shared" si="32"/>
        <v>0</v>
      </c>
      <c r="W122" s="57">
        <f t="shared" si="33"/>
        <v>0</v>
      </c>
      <c r="X122" s="57">
        <f t="shared" si="34"/>
        <v>0</v>
      </c>
      <c r="Y122" s="57">
        <f t="shared" si="35"/>
        <v>0</v>
      </c>
      <c r="Z122" s="57">
        <f t="shared" si="36"/>
        <v>0</v>
      </c>
      <c r="AA122" s="57">
        <f t="shared" si="37"/>
        <v>0</v>
      </c>
      <c r="AB122" s="57">
        <f t="shared" si="38"/>
        <v>0</v>
      </c>
      <c r="AC122" s="57">
        <f t="shared" si="39"/>
        <v>0</v>
      </c>
      <c r="AD122" s="57">
        <f t="shared" si="40"/>
        <v>0</v>
      </c>
      <c r="AE122" s="57">
        <f t="shared" si="41"/>
        <v>0</v>
      </c>
      <c r="AF122" s="57">
        <f t="shared" si="42"/>
        <v>0</v>
      </c>
      <c r="AG122" s="57">
        <f t="shared" si="43"/>
        <v>0</v>
      </c>
      <c r="AH122" s="57">
        <f t="shared" si="44"/>
        <v>0</v>
      </c>
      <c r="AI122" s="57">
        <f t="shared" si="45"/>
        <v>0</v>
      </c>
      <c r="AJ122" s="57">
        <f t="shared" si="46"/>
        <v>0</v>
      </c>
      <c r="AK122" s="57">
        <f t="shared" si="47"/>
        <v>0</v>
      </c>
      <c r="AL122" s="57">
        <f t="shared" si="48"/>
        <v>0</v>
      </c>
      <c r="AM122" s="57">
        <f t="shared" si="49"/>
        <v>0</v>
      </c>
      <c r="AN122" s="57">
        <f t="shared" si="50"/>
        <v>0</v>
      </c>
      <c r="AO122" s="57">
        <f t="shared" si="51"/>
        <v>0</v>
      </c>
      <c r="AP122" s="57">
        <f t="shared" si="52"/>
        <v>0</v>
      </c>
      <c r="AQ122" s="57">
        <f t="shared" si="53"/>
        <v>0</v>
      </c>
      <c r="AR122" s="57">
        <f t="shared" si="54"/>
        <v>0</v>
      </c>
      <c r="AS122" s="57">
        <f t="shared" si="55"/>
        <v>0</v>
      </c>
      <c r="AT122" s="57">
        <f t="shared" si="56"/>
        <v>0</v>
      </c>
      <c r="AU122" s="58">
        <f t="shared" si="57"/>
        <v>0</v>
      </c>
    </row>
    <row r="123" spans="1:47" s="3" customFormat="1" ht="14">
      <c r="A123" s="108"/>
      <c r="B123" s="72"/>
      <c r="C123" s="72"/>
      <c r="D123" s="70"/>
      <c r="E123" s="65"/>
      <c r="F123" s="124"/>
      <c r="G123" s="125"/>
      <c r="H123" s="122">
        <v>0</v>
      </c>
      <c r="I123" s="123" t="s">
        <v>893</v>
      </c>
      <c r="J123" s="109" t="str">
        <f t="shared" si="28"/>
        <v>Enter Category</v>
      </c>
      <c r="K123" s="110" t="str">
        <f t="shared" si="29"/>
        <v>Enter Category</v>
      </c>
      <c r="L123" s="109" t="str">
        <f t="shared" si="30"/>
        <v>Enter Category</v>
      </c>
      <c r="M123" s="56"/>
      <c r="N123" s="57">
        <v>0</v>
      </c>
      <c r="O123" s="57">
        <v>0</v>
      </c>
      <c r="P123" s="57">
        <v>0</v>
      </c>
      <c r="Q123" s="57">
        <v>0</v>
      </c>
      <c r="R123" s="57">
        <v>0</v>
      </c>
      <c r="S123" s="57">
        <v>0</v>
      </c>
      <c r="T123" s="57">
        <v>0</v>
      </c>
      <c r="U123" s="57">
        <f t="shared" si="31"/>
        <v>0</v>
      </c>
      <c r="V123" s="57">
        <f t="shared" si="32"/>
        <v>0</v>
      </c>
      <c r="W123" s="57">
        <f t="shared" si="33"/>
        <v>0</v>
      </c>
      <c r="X123" s="57">
        <f t="shared" si="34"/>
        <v>0</v>
      </c>
      <c r="Y123" s="57">
        <f t="shared" si="35"/>
        <v>0</v>
      </c>
      <c r="Z123" s="57">
        <f t="shared" si="36"/>
        <v>0</v>
      </c>
      <c r="AA123" s="57">
        <f t="shared" si="37"/>
        <v>0</v>
      </c>
      <c r="AB123" s="57">
        <f t="shared" si="38"/>
        <v>0</v>
      </c>
      <c r="AC123" s="57">
        <f t="shared" si="39"/>
        <v>0</v>
      </c>
      <c r="AD123" s="57">
        <f t="shared" si="40"/>
        <v>0</v>
      </c>
      <c r="AE123" s="57">
        <f t="shared" si="41"/>
        <v>0</v>
      </c>
      <c r="AF123" s="57">
        <f t="shared" si="42"/>
        <v>0</v>
      </c>
      <c r="AG123" s="57">
        <f t="shared" si="43"/>
        <v>0</v>
      </c>
      <c r="AH123" s="57">
        <f t="shared" si="44"/>
        <v>0</v>
      </c>
      <c r="AI123" s="57">
        <f t="shared" si="45"/>
        <v>0</v>
      </c>
      <c r="AJ123" s="57">
        <f t="shared" si="46"/>
        <v>0</v>
      </c>
      <c r="AK123" s="57">
        <f t="shared" si="47"/>
        <v>0</v>
      </c>
      <c r="AL123" s="57">
        <f t="shared" si="48"/>
        <v>0</v>
      </c>
      <c r="AM123" s="57">
        <f t="shared" si="49"/>
        <v>0</v>
      </c>
      <c r="AN123" s="57">
        <f t="shared" si="50"/>
        <v>0</v>
      </c>
      <c r="AO123" s="57">
        <f t="shared" si="51"/>
        <v>0</v>
      </c>
      <c r="AP123" s="57">
        <f t="shared" si="52"/>
        <v>0</v>
      </c>
      <c r="AQ123" s="57">
        <f t="shared" si="53"/>
        <v>0</v>
      </c>
      <c r="AR123" s="57">
        <f t="shared" si="54"/>
        <v>0</v>
      </c>
      <c r="AS123" s="57">
        <f t="shared" si="55"/>
        <v>0</v>
      </c>
      <c r="AT123" s="57">
        <f t="shared" si="56"/>
        <v>0</v>
      </c>
      <c r="AU123" s="58">
        <f t="shared" si="57"/>
        <v>0</v>
      </c>
    </row>
    <row r="124" spans="1:47" s="3" customFormat="1" ht="14">
      <c r="A124" s="105" t="s">
        <v>8</v>
      </c>
      <c r="B124" s="92" t="s">
        <v>227</v>
      </c>
      <c r="C124" s="93" t="s">
        <v>48</v>
      </c>
      <c r="D124" s="94" t="s">
        <v>50</v>
      </c>
      <c r="E124" s="65"/>
      <c r="F124" s="124"/>
      <c r="G124" s="125"/>
      <c r="H124" s="122">
        <v>0</v>
      </c>
      <c r="I124" s="123" t="s">
        <v>893</v>
      </c>
      <c r="J124" s="109" t="str">
        <f t="shared" si="28"/>
        <v>Enter Category</v>
      </c>
      <c r="K124" s="110" t="str">
        <f t="shared" si="29"/>
        <v>Enter Category</v>
      </c>
      <c r="L124" s="109" t="str">
        <f t="shared" si="30"/>
        <v>Enter Category</v>
      </c>
      <c r="M124" s="56"/>
      <c r="N124" s="57">
        <v>0</v>
      </c>
      <c r="O124" s="57">
        <v>0</v>
      </c>
      <c r="P124" s="57">
        <v>0</v>
      </c>
      <c r="Q124" s="57">
        <v>0</v>
      </c>
      <c r="R124" s="57">
        <v>0</v>
      </c>
      <c r="S124" s="57">
        <v>0</v>
      </c>
      <c r="T124" s="57">
        <v>0</v>
      </c>
      <c r="U124" s="57">
        <f t="shared" si="31"/>
        <v>0</v>
      </c>
      <c r="V124" s="57">
        <f t="shared" si="32"/>
        <v>0</v>
      </c>
      <c r="W124" s="57">
        <f t="shared" si="33"/>
        <v>0</v>
      </c>
      <c r="X124" s="57">
        <f t="shared" si="34"/>
        <v>0</v>
      </c>
      <c r="Y124" s="57">
        <f t="shared" si="35"/>
        <v>0</v>
      </c>
      <c r="Z124" s="57">
        <f t="shared" si="36"/>
        <v>0</v>
      </c>
      <c r="AA124" s="57">
        <f t="shared" si="37"/>
        <v>0</v>
      </c>
      <c r="AB124" s="57">
        <f t="shared" si="38"/>
        <v>0</v>
      </c>
      <c r="AC124" s="57">
        <f t="shared" si="39"/>
        <v>0</v>
      </c>
      <c r="AD124" s="57">
        <f t="shared" si="40"/>
        <v>0</v>
      </c>
      <c r="AE124" s="57">
        <f t="shared" si="41"/>
        <v>0</v>
      </c>
      <c r="AF124" s="57">
        <f t="shared" si="42"/>
        <v>0</v>
      </c>
      <c r="AG124" s="57">
        <f t="shared" si="43"/>
        <v>0</v>
      </c>
      <c r="AH124" s="57">
        <f t="shared" si="44"/>
        <v>0</v>
      </c>
      <c r="AI124" s="57">
        <f t="shared" si="45"/>
        <v>0</v>
      </c>
      <c r="AJ124" s="57">
        <f t="shared" si="46"/>
        <v>0</v>
      </c>
      <c r="AK124" s="57">
        <f t="shared" si="47"/>
        <v>0</v>
      </c>
      <c r="AL124" s="57">
        <f t="shared" si="48"/>
        <v>0</v>
      </c>
      <c r="AM124" s="57">
        <f t="shared" si="49"/>
        <v>0</v>
      </c>
      <c r="AN124" s="57">
        <f t="shared" si="50"/>
        <v>0</v>
      </c>
      <c r="AO124" s="57">
        <f t="shared" si="51"/>
        <v>0</v>
      </c>
      <c r="AP124" s="57">
        <f t="shared" si="52"/>
        <v>0</v>
      </c>
      <c r="AQ124" s="57">
        <f t="shared" si="53"/>
        <v>0</v>
      </c>
      <c r="AR124" s="57">
        <f t="shared" si="54"/>
        <v>0</v>
      </c>
      <c r="AS124" s="57">
        <f t="shared" si="55"/>
        <v>0</v>
      </c>
      <c r="AT124" s="57">
        <f t="shared" si="56"/>
        <v>0</v>
      </c>
      <c r="AU124" s="58">
        <f t="shared" si="57"/>
        <v>0</v>
      </c>
    </row>
    <row r="125" spans="1:47" s="3" customFormat="1" ht="14">
      <c r="A125" s="173" t="s">
        <v>844</v>
      </c>
      <c r="B125" s="117">
        <v>0</v>
      </c>
      <c r="C125" s="8">
        <v>0</v>
      </c>
      <c r="D125" s="9">
        <f t="shared" ref="D125:D130" si="60">B125-C125</f>
        <v>0</v>
      </c>
      <c r="E125" s="65"/>
      <c r="F125" s="124"/>
      <c r="G125" s="125"/>
      <c r="H125" s="122">
        <v>0</v>
      </c>
      <c r="I125" s="123" t="s">
        <v>893</v>
      </c>
      <c r="J125" s="109" t="str">
        <f t="shared" ref="J125:J156" si="61">IF(OR(I125="Motor Vehicle Expenses - Fuel",I125="Motor Vehicle Expenses - Insurance &amp; CTP",I125="Motor Vehicle Expenses - Servicing, Repairs &amp; Tyres",I125="Motor Vehicle Expenses - Cleaning",I125="Motor Vehicle Expenses - Rent, Hire &amp; Lease",I125="Motor Vehicle Expenses - Other",),H125*$N$3,IF(I125="Motor Vehicle Expenses - Registration",H125*$N$3,IF(I125="Mobile Phone - Mixed Use",H125*$N$4,IF(I125="Internet",H125*$N$5,IF(I125="Music Subscriptions",H125*$N$6,IF(I125="Choose Category...","Enter Category",H125))))))</f>
        <v>Enter Category</v>
      </c>
      <c r="K125" s="110" t="str">
        <f t="shared" si="29"/>
        <v>Enter Category</v>
      </c>
      <c r="L125" s="109" t="str">
        <f t="shared" si="30"/>
        <v>Enter Category</v>
      </c>
      <c r="M125" s="56"/>
      <c r="N125" s="57">
        <v>0</v>
      </c>
      <c r="O125" s="57">
        <v>0</v>
      </c>
      <c r="P125" s="57">
        <v>0</v>
      </c>
      <c r="Q125" s="57">
        <v>0</v>
      </c>
      <c r="R125" s="57">
        <v>0</v>
      </c>
      <c r="S125" s="57">
        <v>0</v>
      </c>
      <c r="T125" s="57">
        <v>0</v>
      </c>
      <c r="U125" s="57">
        <f t="shared" si="31"/>
        <v>0</v>
      </c>
      <c r="V125" s="57">
        <f t="shared" si="32"/>
        <v>0</v>
      </c>
      <c r="W125" s="57">
        <f t="shared" si="33"/>
        <v>0</v>
      </c>
      <c r="X125" s="57">
        <f t="shared" si="34"/>
        <v>0</v>
      </c>
      <c r="Y125" s="57">
        <f t="shared" si="35"/>
        <v>0</v>
      </c>
      <c r="Z125" s="57">
        <f t="shared" si="36"/>
        <v>0</v>
      </c>
      <c r="AA125" s="57">
        <f t="shared" si="37"/>
        <v>0</v>
      </c>
      <c r="AB125" s="57">
        <f t="shared" si="38"/>
        <v>0</v>
      </c>
      <c r="AC125" s="57">
        <f t="shared" si="39"/>
        <v>0</v>
      </c>
      <c r="AD125" s="57">
        <f t="shared" si="40"/>
        <v>0</v>
      </c>
      <c r="AE125" s="57">
        <f t="shared" si="41"/>
        <v>0</v>
      </c>
      <c r="AF125" s="57">
        <f t="shared" si="42"/>
        <v>0</v>
      </c>
      <c r="AG125" s="57">
        <f t="shared" si="43"/>
        <v>0</v>
      </c>
      <c r="AH125" s="57">
        <f t="shared" si="44"/>
        <v>0</v>
      </c>
      <c r="AI125" s="57">
        <f t="shared" si="45"/>
        <v>0</v>
      </c>
      <c r="AJ125" s="57">
        <f t="shared" si="46"/>
        <v>0</v>
      </c>
      <c r="AK125" s="57">
        <f t="shared" si="47"/>
        <v>0</v>
      </c>
      <c r="AL125" s="57">
        <f t="shared" ref="AL125:AL156" si="62">IF(I125="Music Subscriptions",L125,0)</f>
        <v>0</v>
      </c>
      <c r="AM125" s="57">
        <f t="shared" ref="AM125:AM156" si="63">IF(I125="Parking",L125,0)</f>
        <v>0</v>
      </c>
      <c r="AN125" s="57">
        <f t="shared" ref="AN125:AN156" si="64">IF(I125="Rider Amenities - Water (non-GST)",L125,0)</f>
        <v>0</v>
      </c>
      <c r="AO125" s="57">
        <f t="shared" ref="AO125:AO156" si="65">IF(I125="Rider Amenities - Mints, Tissues &amp; Other (GST)",L125,0)</f>
        <v>0</v>
      </c>
      <c r="AP125" s="57">
        <f t="shared" ref="AP125:AP156" si="66">IF(I125="Sanitisation &amp; Hygiene",L125,0)</f>
        <v>0</v>
      </c>
      <c r="AQ125" s="57">
        <f t="shared" ref="AQ125:AQ156" si="67">IF(I125="Stationery",L125,0)</f>
        <v>0</v>
      </c>
      <c r="AR125" s="57">
        <f t="shared" ref="AR125:AR156" si="68">IF(I125="Sunglasses (only enter business portion)",L125,0)</f>
        <v>0</v>
      </c>
      <c r="AS125" s="57">
        <f t="shared" si="55"/>
        <v>0</v>
      </c>
      <c r="AT125" s="57">
        <f t="shared" ref="AT125:AT156" si="69">IF(I125="Other Expenses (GST)",L125,0)</f>
        <v>0</v>
      </c>
      <c r="AU125" s="58">
        <f t="shared" ref="AU125:AU156" si="70">IF(I125="Other Expenses (non-GST)",L125,0)</f>
        <v>0</v>
      </c>
    </row>
    <row r="126" spans="1:47" s="3" customFormat="1" ht="14">
      <c r="A126" s="173" t="s">
        <v>845</v>
      </c>
      <c r="B126" s="117">
        <v>0</v>
      </c>
      <c r="C126" s="8">
        <v>0</v>
      </c>
      <c r="D126" s="9">
        <f t="shared" si="60"/>
        <v>0</v>
      </c>
      <c r="E126" s="65"/>
      <c r="F126" s="124"/>
      <c r="G126" s="125"/>
      <c r="H126" s="122">
        <v>0</v>
      </c>
      <c r="I126" s="123" t="s">
        <v>893</v>
      </c>
      <c r="J126" s="109" t="str">
        <f t="shared" si="61"/>
        <v>Enter Category</v>
      </c>
      <c r="K126" s="110" t="str">
        <f t="shared" si="29"/>
        <v>Enter Category</v>
      </c>
      <c r="L126" s="109" t="str">
        <f t="shared" si="30"/>
        <v>Enter Category</v>
      </c>
      <c r="M126" s="56"/>
      <c r="N126" s="57">
        <v>0</v>
      </c>
      <c r="O126" s="57">
        <v>0</v>
      </c>
      <c r="P126" s="57">
        <v>0</v>
      </c>
      <c r="Q126" s="57">
        <v>0</v>
      </c>
      <c r="R126" s="57">
        <v>0</v>
      </c>
      <c r="S126" s="57">
        <v>0</v>
      </c>
      <c r="T126" s="57">
        <v>0</v>
      </c>
      <c r="U126" s="57">
        <f t="shared" si="31"/>
        <v>0</v>
      </c>
      <c r="V126" s="57">
        <f t="shared" si="32"/>
        <v>0</v>
      </c>
      <c r="W126" s="57">
        <f t="shared" si="33"/>
        <v>0</v>
      </c>
      <c r="X126" s="57">
        <f t="shared" si="34"/>
        <v>0</v>
      </c>
      <c r="Y126" s="57">
        <f t="shared" si="35"/>
        <v>0</v>
      </c>
      <c r="Z126" s="57">
        <f t="shared" si="36"/>
        <v>0</v>
      </c>
      <c r="AA126" s="57">
        <f t="shared" si="37"/>
        <v>0</v>
      </c>
      <c r="AB126" s="57">
        <f t="shared" si="38"/>
        <v>0</v>
      </c>
      <c r="AC126" s="57">
        <f t="shared" si="39"/>
        <v>0</v>
      </c>
      <c r="AD126" s="57">
        <f t="shared" si="40"/>
        <v>0</v>
      </c>
      <c r="AE126" s="57">
        <f t="shared" si="41"/>
        <v>0</v>
      </c>
      <c r="AF126" s="57">
        <f t="shared" si="42"/>
        <v>0</v>
      </c>
      <c r="AG126" s="57">
        <f t="shared" si="43"/>
        <v>0</v>
      </c>
      <c r="AH126" s="57">
        <f t="shared" si="44"/>
        <v>0</v>
      </c>
      <c r="AI126" s="57">
        <f t="shared" si="45"/>
        <v>0</v>
      </c>
      <c r="AJ126" s="57">
        <f t="shared" si="46"/>
        <v>0</v>
      </c>
      <c r="AK126" s="57">
        <f t="shared" si="47"/>
        <v>0</v>
      </c>
      <c r="AL126" s="57">
        <f t="shared" si="62"/>
        <v>0</v>
      </c>
      <c r="AM126" s="57">
        <f t="shared" si="63"/>
        <v>0</v>
      </c>
      <c r="AN126" s="57">
        <f t="shared" si="64"/>
        <v>0</v>
      </c>
      <c r="AO126" s="57">
        <f t="shared" si="65"/>
        <v>0</v>
      </c>
      <c r="AP126" s="57">
        <f t="shared" si="66"/>
        <v>0</v>
      </c>
      <c r="AQ126" s="57">
        <f t="shared" si="67"/>
        <v>0</v>
      </c>
      <c r="AR126" s="57">
        <f t="shared" si="68"/>
        <v>0</v>
      </c>
      <c r="AS126" s="57">
        <f t="shared" si="55"/>
        <v>0</v>
      </c>
      <c r="AT126" s="57">
        <f t="shared" si="69"/>
        <v>0</v>
      </c>
      <c r="AU126" s="58">
        <f t="shared" si="70"/>
        <v>0</v>
      </c>
    </row>
    <row r="127" spans="1:47" s="3" customFormat="1" ht="14">
      <c r="A127" s="173" t="s">
        <v>846</v>
      </c>
      <c r="B127" s="117">
        <v>0</v>
      </c>
      <c r="C127" s="8">
        <v>0</v>
      </c>
      <c r="D127" s="9">
        <f t="shared" si="60"/>
        <v>0</v>
      </c>
      <c r="E127" s="65"/>
      <c r="F127" s="124"/>
      <c r="G127" s="125"/>
      <c r="H127" s="122">
        <v>0</v>
      </c>
      <c r="I127" s="123" t="s">
        <v>893</v>
      </c>
      <c r="J127" s="109" t="str">
        <f t="shared" si="61"/>
        <v>Enter Category</v>
      </c>
      <c r="K127" s="110" t="str">
        <f t="shared" si="29"/>
        <v>Enter Category</v>
      </c>
      <c r="L127" s="109" t="str">
        <f t="shared" si="30"/>
        <v>Enter Category</v>
      </c>
      <c r="M127" s="56"/>
      <c r="N127" s="57">
        <v>0</v>
      </c>
      <c r="O127" s="57">
        <v>0</v>
      </c>
      <c r="P127" s="57">
        <v>0</v>
      </c>
      <c r="Q127" s="57">
        <v>0</v>
      </c>
      <c r="R127" s="57">
        <v>0</v>
      </c>
      <c r="S127" s="57">
        <v>0</v>
      </c>
      <c r="T127" s="57">
        <v>0</v>
      </c>
      <c r="U127" s="57">
        <f t="shared" si="31"/>
        <v>0</v>
      </c>
      <c r="V127" s="57">
        <f t="shared" si="32"/>
        <v>0</v>
      </c>
      <c r="W127" s="57">
        <f t="shared" si="33"/>
        <v>0</v>
      </c>
      <c r="X127" s="57">
        <f t="shared" si="34"/>
        <v>0</v>
      </c>
      <c r="Y127" s="57">
        <f t="shared" si="35"/>
        <v>0</v>
      </c>
      <c r="Z127" s="57">
        <f t="shared" si="36"/>
        <v>0</v>
      </c>
      <c r="AA127" s="57">
        <f t="shared" si="37"/>
        <v>0</v>
      </c>
      <c r="AB127" s="57">
        <f t="shared" si="38"/>
        <v>0</v>
      </c>
      <c r="AC127" s="57">
        <f t="shared" si="39"/>
        <v>0</v>
      </c>
      <c r="AD127" s="57">
        <f t="shared" si="40"/>
        <v>0</v>
      </c>
      <c r="AE127" s="57">
        <f t="shared" si="41"/>
        <v>0</v>
      </c>
      <c r="AF127" s="57">
        <f t="shared" si="42"/>
        <v>0</v>
      </c>
      <c r="AG127" s="57">
        <f t="shared" si="43"/>
        <v>0</v>
      </c>
      <c r="AH127" s="57">
        <f t="shared" si="44"/>
        <v>0</v>
      </c>
      <c r="AI127" s="57">
        <f t="shared" si="45"/>
        <v>0</v>
      </c>
      <c r="AJ127" s="57">
        <f t="shared" si="46"/>
        <v>0</v>
      </c>
      <c r="AK127" s="57">
        <f t="shared" si="47"/>
        <v>0</v>
      </c>
      <c r="AL127" s="57">
        <f t="shared" si="62"/>
        <v>0</v>
      </c>
      <c r="AM127" s="57">
        <f t="shared" si="63"/>
        <v>0</v>
      </c>
      <c r="AN127" s="57">
        <f t="shared" si="64"/>
        <v>0</v>
      </c>
      <c r="AO127" s="57">
        <f t="shared" si="65"/>
        <v>0</v>
      </c>
      <c r="AP127" s="57">
        <f t="shared" si="66"/>
        <v>0</v>
      </c>
      <c r="AQ127" s="57">
        <f t="shared" si="67"/>
        <v>0</v>
      </c>
      <c r="AR127" s="57">
        <f t="shared" si="68"/>
        <v>0</v>
      </c>
      <c r="AS127" s="57">
        <f t="shared" si="55"/>
        <v>0</v>
      </c>
      <c r="AT127" s="57">
        <f t="shared" si="69"/>
        <v>0</v>
      </c>
      <c r="AU127" s="58">
        <f t="shared" si="70"/>
        <v>0</v>
      </c>
    </row>
    <row r="128" spans="1:47" s="3" customFormat="1" ht="14">
      <c r="A128" s="173" t="s">
        <v>843</v>
      </c>
      <c r="B128" s="117">
        <v>0</v>
      </c>
      <c r="C128" s="8">
        <f>B128/11</f>
        <v>0</v>
      </c>
      <c r="D128" s="9">
        <f t="shared" si="60"/>
        <v>0</v>
      </c>
      <c r="E128" s="65"/>
      <c r="F128" s="124"/>
      <c r="G128" s="125"/>
      <c r="H128" s="122">
        <v>0</v>
      </c>
      <c r="I128" s="123" t="s">
        <v>893</v>
      </c>
      <c r="J128" s="109" t="str">
        <f t="shared" si="61"/>
        <v>Enter Category</v>
      </c>
      <c r="K128" s="110" t="str">
        <f t="shared" si="29"/>
        <v>Enter Category</v>
      </c>
      <c r="L128" s="109" t="str">
        <f t="shared" si="30"/>
        <v>Enter Category</v>
      </c>
      <c r="M128" s="56"/>
      <c r="N128" s="57">
        <v>0</v>
      </c>
      <c r="O128" s="57">
        <v>0</v>
      </c>
      <c r="P128" s="57">
        <v>0</v>
      </c>
      <c r="Q128" s="57">
        <v>0</v>
      </c>
      <c r="R128" s="57">
        <v>0</v>
      </c>
      <c r="S128" s="57">
        <v>0</v>
      </c>
      <c r="T128" s="57">
        <v>0</v>
      </c>
      <c r="U128" s="57">
        <f t="shared" si="31"/>
        <v>0</v>
      </c>
      <c r="V128" s="57">
        <f t="shared" si="32"/>
        <v>0</v>
      </c>
      <c r="W128" s="57">
        <f t="shared" si="33"/>
        <v>0</v>
      </c>
      <c r="X128" s="57">
        <f t="shared" si="34"/>
        <v>0</v>
      </c>
      <c r="Y128" s="57">
        <f t="shared" si="35"/>
        <v>0</v>
      </c>
      <c r="Z128" s="57">
        <f t="shared" si="36"/>
        <v>0</v>
      </c>
      <c r="AA128" s="57">
        <f t="shared" si="37"/>
        <v>0</v>
      </c>
      <c r="AB128" s="57">
        <f t="shared" si="38"/>
        <v>0</v>
      </c>
      <c r="AC128" s="57">
        <f t="shared" si="39"/>
        <v>0</v>
      </c>
      <c r="AD128" s="57">
        <f t="shared" si="40"/>
        <v>0</v>
      </c>
      <c r="AE128" s="57">
        <f t="shared" si="41"/>
        <v>0</v>
      </c>
      <c r="AF128" s="57">
        <f t="shared" si="42"/>
        <v>0</v>
      </c>
      <c r="AG128" s="57">
        <f t="shared" si="43"/>
        <v>0</v>
      </c>
      <c r="AH128" s="57">
        <f t="shared" si="44"/>
        <v>0</v>
      </c>
      <c r="AI128" s="57">
        <f t="shared" si="45"/>
        <v>0</v>
      </c>
      <c r="AJ128" s="57">
        <f t="shared" si="46"/>
        <v>0</v>
      </c>
      <c r="AK128" s="57">
        <f t="shared" si="47"/>
        <v>0</v>
      </c>
      <c r="AL128" s="57">
        <f t="shared" si="62"/>
        <v>0</v>
      </c>
      <c r="AM128" s="57">
        <f t="shared" si="63"/>
        <v>0</v>
      </c>
      <c r="AN128" s="57">
        <f t="shared" si="64"/>
        <v>0</v>
      </c>
      <c r="AO128" s="57">
        <f t="shared" si="65"/>
        <v>0</v>
      </c>
      <c r="AP128" s="57">
        <f t="shared" si="66"/>
        <v>0</v>
      </c>
      <c r="AQ128" s="57">
        <f t="shared" si="67"/>
        <v>0</v>
      </c>
      <c r="AR128" s="57">
        <f t="shared" si="68"/>
        <v>0</v>
      </c>
      <c r="AS128" s="57">
        <f t="shared" si="55"/>
        <v>0</v>
      </c>
      <c r="AT128" s="57">
        <f t="shared" si="69"/>
        <v>0</v>
      </c>
      <c r="AU128" s="58">
        <f t="shared" si="70"/>
        <v>0</v>
      </c>
    </row>
    <row r="129" spans="1:47" s="3" customFormat="1" ht="14">
      <c r="A129" s="118"/>
      <c r="B129" s="117">
        <v>0</v>
      </c>
      <c r="C129" s="8">
        <f>B129/11</f>
        <v>0</v>
      </c>
      <c r="D129" s="9">
        <f t="shared" si="60"/>
        <v>0</v>
      </c>
      <c r="E129" s="65"/>
      <c r="F129" s="124"/>
      <c r="G129" s="125"/>
      <c r="H129" s="122">
        <v>0</v>
      </c>
      <c r="I129" s="123" t="s">
        <v>893</v>
      </c>
      <c r="J129" s="109" t="str">
        <f t="shared" si="61"/>
        <v>Enter Category</v>
      </c>
      <c r="K129" s="110" t="str">
        <f t="shared" si="29"/>
        <v>Enter Category</v>
      </c>
      <c r="L129" s="109" t="str">
        <f t="shared" si="30"/>
        <v>Enter Category</v>
      </c>
      <c r="M129" s="56"/>
      <c r="N129" s="57">
        <v>0</v>
      </c>
      <c r="O129" s="57">
        <v>0</v>
      </c>
      <c r="P129" s="57">
        <v>0</v>
      </c>
      <c r="Q129" s="57">
        <v>0</v>
      </c>
      <c r="R129" s="57">
        <v>0</v>
      </c>
      <c r="S129" s="57">
        <v>0</v>
      </c>
      <c r="T129" s="57">
        <v>0</v>
      </c>
      <c r="U129" s="57">
        <f t="shared" si="31"/>
        <v>0</v>
      </c>
      <c r="V129" s="57">
        <f t="shared" si="32"/>
        <v>0</v>
      </c>
      <c r="W129" s="57">
        <f t="shared" si="33"/>
        <v>0</v>
      </c>
      <c r="X129" s="57">
        <f t="shared" si="34"/>
        <v>0</v>
      </c>
      <c r="Y129" s="57">
        <f t="shared" si="35"/>
        <v>0</v>
      </c>
      <c r="Z129" s="57">
        <f t="shared" si="36"/>
        <v>0</v>
      </c>
      <c r="AA129" s="57">
        <f t="shared" si="37"/>
        <v>0</v>
      </c>
      <c r="AB129" s="57">
        <f t="shared" si="38"/>
        <v>0</v>
      </c>
      <c r="AC129" s="57">
        <f t="shared" si="39"/>
        <v>0</v>
      </c>
      <c r="AD129" s="57">
        <f t="shared" si="40"/>
        <v>0</v>
      </c>
      <c r="AE129" s="57">
        <f t="shared" si="41"/>
        <v>0</v>
      </c>
      <c r="AF129" s="57">
        <f t="shared" si="42"/>
        <v>0</v>
      </c>
      <c r="AG129" s="57">
        <f t="shared" si="43"/>
        <v>0</v>
      </c>
      <c r="AH129" s="57">
        <f t="shared" si="44"/>
        <v>0</v>
      </c>
      <c r="AI129" s="57">
        <f t="shared" si="45"/>
        <v>0</v>
      </c>
      <c r="AJ129" s="57">
        <f t="shared" si="46"/>
        <v>0</v>
      </c>
      <c r="AK129" s="57">
        <f t="shared" si="47"/>
        <v>0</v>
      </c>
      <c r="AL129" s="57">
        <f t="shared" si="62"/>
        <v>0</v>
      </c>
      <c r="AM129" s="57">
        <f t="shared" si="63"/>
        <v>0</v>
      </c>
      <c r="AN129" s="57">
        <f t="shared" si="64"/>
        <v>0</v>
      </c>
      <c r="AO129" s="57">
        <f t="shared" si="65"/>
        <v>0</v>
      </c>
      <c r="AP129" s="57">
        <f t="shared" si="66"/>
        <v>0</v>
      </c>
      <c r="AQ129" s="57">
        <f t="shared" si="67"/>
        <v>0</v>
      </c>
      <c r="AR129" s="57">
        <f t="shared" si="68"/>
        <v>0</v>
      </c>
      <c r="AS129" s="57">
        <f t="shared" si="55"/>
        <v>0</v>
      </c>
      <c r="AT129" s="57">
        <f t="shared" si="69"/>
        <v>0</v>
      </c>
      <c r="AU129" s="58">
        <f t="shared" si="70"/>
        <v>0</v>
      </c>
    </row>
    <row r="130" spans="1:47" s="3" customFormat="1" ht="14">
      <c r="A130" s="118" t="s">
        <v>979</v>
      </c>
      <c r="B130" s="117">
        <v>0</v>
      </c>
      <c r="C130" s="8">
        <f>B130/11</f>
        <v>0</v>
      </c>
      <c r="D130" s="9">
        <f t="shared" si="60"/>
        <v>0</v>
      </c>
      <c r="E130" s="65"/>
      <c r="F130" s="124"/>
      <c r="G130" s="125"/>
      <c r="H130" s="122">
        <v>0</v>
      </c>
      <c r="I130" s="123" t="s">
        <v>893</v>
      </c>
      <c r="J130" s="109" t="str">
        <f t="shared" si="61"/>
        <v>Enter Category</v>
      </c>
      <c r="K130" s="110" t="str">
        <f t="shared" si="29"/>
        <v>Enter Category</v>
      </c>
      <c r="L130" s="109" t="str">
        <f t="shared" si="30"/>
        <v>Enter Category</v>
      </c>
      <c r="M130" s="56"/>
      <c r="N130" s="57">
        <v>0</v>
      </c>
      <c r="O130" s="57">
        <v>0</v>
      </c>
      <c r="P130" s="57">
        <v>0</v>
      </c>
      <c r="Q130" s="57">
        <v>0</v>
      </c>
      <c r="R130" s="57">
        <v>0</v>
      </c>
      <c r="S130" s="57">
        <v>0</v>
      </c>
      <c r="T130" s="57">
        <v>0</v>
      </c>
      <c r="U130" s="57">
        <f t="shared" si="31"/>
        <v>0</v>
      </c>
      <c r="V130" s="57">
        <f t="shared" si="32"/>
        <v>0</v>
      </c>
      <c r="W130" s="57">
        <f t="shared" si="33"/>
        <v>0</v>
      </c>
      <c r="X130" s="57">
        <f t="shared" si="34"/>
        <v>0</v>
      </c>
      <c r="Y130" s="57">
        <f t="shared" si="35"/>
        <v>0</v>
      </c>
      <c r="Z130" s="57">
        <f t="shared" si="36"/>
        <v>0</v>
      </c>
      <c r="AA130" s="57">
        <f t="shared" si="37"/>
        <v>0</v>
      </c>
      <c r="AB130" s="57">
        <f t="shared" si="38"/>
        <v>0</v>
      </c>
      <c r="AC130" s="57">
        <f t="shared" si="39"/>
        <v>0</v>
      </c>
      <c r="AD130" s="57">
        <f t="shared" si="40"/>
        <v>0</v>
      </c>
      <c r="AE130" s="57">
        <f t="shared" si="41"/>
        <v>0</v>
      </c>
      <c r="AF130" s="57">
        <f t="shared" si="42"/>
        <v>0</v>
      </c>
      <c r="AG130" s="57">
        <f t="shared" si="43"/>
        <v>0</v>
      </c>
      <c r="AH130" s="57">
        <f t="shared" si="44"/>
        <v>0</v>
      </c>
      <c r="AI130" s="57">
        <f t="shared" si="45"/>
        <v>0</v>
      </c>
      <c r="AJ130" s="57">
        <f t="shared" si="46"/>
        <v>0</v>
      </c>
      <c r="AK130" s="57">
        <f t="shared" si="47"/>
        <v>0</v>
      </c>
      <c r="AL130" s="57">
        <f t="shared" si="62"/>
        <v>0</v>
      </c>
      <c r="AM130" s="57">
        <f t="shared" si="63"/>
        <v>0</v>
      </c>
      <c r="AN130" s="57">
        <f t="shared" si="64"/>
        <v>0</v>
      </c>
      <c r="AO130" s="57">
        <f t="shared" si="65"/>
        <v>0</v>
      </c>
      <c r="AP130" s="57">
        <f t="shared" si="66"/>
        <v>0</v>
      </c>
      <c r="AQ130" s="57">
        <f t="shared" si="67"/>
        <v>0</v>
      </c>
      <c r="AR130" s="57">
        <f t="shared" si="68"/>
        <v>0</v>
      </c>
      <c r="AS130" s="57">
        <f t="shared" si="55"/>
        <v>0</v>
      </c>
      <c r="AT130" s="57">
        <f t="shared" si="69"/>
        <v>0</v>
      </c>
      <c r="AU130" s="58">
        <f t="shared" si="70"/>
        <v>0</v>
      </c>
    </row>
    <row r="131" spans="1:47" s="3" customFormat="1" ht="14">
      <c r="A131" s="118"/>
      <c r="B131" s="117">
        <v>0</v>
      </c>
      <c r="C131" s="8">
        <f t="shared" ref="C131:C216" si="71">B131/11</f>
        <v>0</v>
      </c>
      <c r="D131" s="9">
        <f t="shared" ref="D131:D208" si="72">B131-C131</f>
        <v>0</v>
      </c>
      <c r="E131" s="65"/>
      <c r="F131" s="124"/>
      <c r="G131" s="125"/>
      <c r="H131" s="122">
        <v>0</v>
      </c>
      <c r="I131" s="123" t="s">
        <v>893</v>
      </c>
      <c r="J131" s="109" t="str">
        <f t="shared" si="61"/>
        <v>Enter Category</v>
      </c>
      <c r="K131" s="110" t="str">
        <f t="shared" si="29"/>
        <v>Enter Category</v>
      </c>
      <c r="L131" s="109" t="str">
        <f t="shared" si="30"/>
        <v>Enter Category</v>
      </c>
      <c r="M131" s="56"/>
      <c r="N131" s="57">
        <v>0</v>
      </c>
      <c r="O131" s="57">
        <v>0</v>
      </c>
      <c r="P131" s="57">
        <v>0</v>
      </c>
      <c r="Q131" s="57">
        <v>0</v>
      </c>
      <c r="R131" s="57">
        <v>0</v>
      </c>
      <c r="S131" s="57">
        <v>0</v>
      </c>
      <c r="T131" s="57">
        <v>0</v>
      </c>
      <c r="U131" s="57">
        <f t="shared" si="31"/>
        <v>0</v>
      </c>
      <c r="V131" s="57">
        <f t="shared" si="32"/>
        <v>0</v>
      </c>
      <c r="W131" s="57">
        <f t="shared" si="33"/>
        <v>0</v>
      </c>
      <c r="X131" s="57">
        <f t="shared" si="34"/>
        <v>0</v>
      </c>
      <c r="Y131" s="57">
        <f t="shared" si="35"/>
        <v>0</v>
      </c>
      <c r="Z131" s="57">
        <f t="shared" si="36"/>
        <v>0</v>
      </c>
      <c r="AA131" s="57">
        <f t="shared" si="37"/>
        <v>0</v>
      </c>
      <c r="AB131" s="57">
        <f t="shared" si="38"/>
        <v>0</v>
      </c>
      <c r="AC131" s="57">
        <f t="shared" si="39"/>
        <v>0</v>
      </c>
      <c r="AD131" s="57">
        <f t="shared" si="40"/>
        <v>0</v>
      </c>
      <c r="AE131" s="57">
        <f t="shared" si="41"/>
        <v>0</v>
      </c>
      <c r="AF131" s="57">
        <f t="shared" si="42"/>
        <v>0</v>
      </c>
      <c r="AG131" s="57">
        <f t="shared" si="43"/>
        <v>0</v>
      </c>
      <c r="AH131" s="57">
        <f t="shared" si="44"/>
        <v>0</v>
      </c>
      <c r="AI131" s="57">
        <f t="shared" si="45"/>
        <v>0</v>
      </c>
      <c r="AJ131" s="57">
        <f t="shared" si="46"/>
        <v>0</v>
      </c>
      <c r="AK131" s="57">
        <f t="shared" si="47"/>
        <v>0</v>
      </c>
      <c r="AL131" s="57">
        <f t="shared" si="62"/>
        <v>0</v>
      </c>
      <c r="AM131" s="57">
        <f t="shared" si="63"/>
        <v>0</v>
      </c>
      <c r="AN131" s="57">
        <f t="shared" si="64"/>
        <v>0</v>
      </c>
      <c r="AO131" s="57">
        <f t="shared" si="65"/>
        <v>0</v>
      </c>
      <c r="AP131" s="57">
        <f t="shared" si="66"/>
        <v>0</v>
      </c>
      <c r="AQ131" s="57">
        <f t="shared" si="67"/>
        <v>0</v>
      </c>
      <c r="AR131" s="57">
        <f t="shared" si="68"/>
        <v>0</v>
      </c>
      <c r="AS131" s="57">
        <f t="shared" si="55"/>
        <v>0</v>
      </c>
      <c r="AT131" s="57">
        <f t="shared" si="69"/>
        <v>0</v>
      </c>
      <c r="AU131" s="58">
        <f t="shared" si="70"/>
        <v>0</v>
      </c>
    </row>
    <row r="132" spans="1:47" s="3" customFormat="1" ht="14">
      <c r="A132" s="118"/>
      <c r="B132" s="117">
        <v>0</v>
      </c>
      <c r="C132" s="8">
        <f t="shared" si="71"/>
        <v>0</v>
      </c>
      <c r="D132" s="9">
        <f t="shared" si="72"/>
        <v>0</v>
      </c>
      <c r="E132" s="65"/>
      <c r="F132" s="124"/>
      <c r="G132" s="125"/>
      <c r="H132" s="122">
        <v>0</v>
      </c>
      <c r="I132" s="123" t="s">
        <v>893</v>
      </c>
      <c r="J132" s="109" t="str">
        <f t="shared" si="61"/>
        <v>Enter Category</v>
      </c>
      <c r="K132" s="110" t="str">
        <f t="shared" si="29"/>
        <v>Enter Category</v>
      </c>
      <c r="L132" s="109" t="str">
        <f t="shared" si="30"/>
        <v>Enter Category</v>
      </c>
      <c r="M132" s="56"/>
      <c r="N132" s="57">
        <v>0</v>
      </c>
      <c r="O132" s="57">
        <v>0</v>
      </c>
      <c r="P132" s="57">
        <v>0</v>
      </c>
      <c r="Q132" s="57">
        <v>0</v>
      </c>
      <c r="R132" s="57">
        <v>0</v>
      </c>
      <c r="S132" s="57">
        <v>0</v>
      </c>
      <c r="T132" s="57">
        <v>0</v>
      </c>
      <c r="U132" s="57">
        <f t="shared" si="31"/>
        <v>0</v>
      </c>
      <c r="V132" s="57">
        <f t="shared" si="32"/>
        <v>0</v>
      </c>
      <c r="W132" s="57">
        <f t="shared" si="33"/>
        <v>0</v>
      </c>
      <c r="X132" s="57">
        <f t="shared" si="34"/>
        <v>0</v>
      </c>
      <c r="Y132" s="57">
        <f t="shared" si="35"/>
        <v>0</v>
      </c>
      <c r="Z132" s="57">
        <f t="shared" si="36"/>
        <v>0</v>
      </c>
      <c r="AA132" s="57">
        <f t="shared" si="37"/>
        <v>0</v>
      </c>
      <c r="AB132" s="57">
        <f t="shared" si="38"/>
        <v>0</v>
      </c>
      <c r="AC132" s="57">
        <f t="shared" si="39"/>
        <v>0</v>
      </c>
      <c r="AD132" s="57">
        <f t="shared" si="40"/>
        <v>0</v>
      </c>
      <c r="AE132" s="57">
        <f t="shared" si="41"/>
        <v>0</v>
      </c>
      <c r="AF132" s="57">
        <f t="shared" si="42"/>
        <v>0</v>
      </c>
      <c r="AG132" s="57">
        <f t="shared" si="43"/>
        <v>0</v>
      </c>
      <c r="AH132" s="57">
        <f t="shared" si="44"/>
        <v>0</v>
      </c>
      <c r="AI132" s="57">
        <f t="shared" si="45"/>
        <v>0</v>
      </c>
      <c r="AJ132" s="57">
        <f t="shared" si="46"/>
        <v>0</v>
      </c>
      <c r="AK132" s="57">
        <f t="shared" si="47"/>
        <v>0</v>
      </c>
      <c r="AL132" s="57">
        <f t="shared" si="62"/>
        <v>0</v>
      </c>
      <c r="AM132" s="57">
        <f t="shared" si="63"/>
        <v>0</v>
      </c>
      <c r="AN132" s="57">
        <f t="shared" si="64"/>
        <v>0</v>
      </c>
      <c r="AO132" s="57">
        <f t="shared" si="65"/>
        <v>0</v>
      </c>
      <c r="AP132" s="57">
        <f t="shared" si="66"/>
        <v>0</v>
      </c>
      <c r="AQ132" s="57">
        <f t="shared" si="67"/>
        <v>0</v>
      </c>
      <c r="AR132" s="57">
        <f t="shared" si="68"/>
        <v>0</v>
      </c>
      <c r="AS132" s="57">
        <f t="shared" si="55"/>
        <v>0</v>
      </c>
      <c r="AT132" s="57">
        <f t="shared" si="69"/>
        <v>0</v>
      </c>
      <c r="AU132" s="58">
        <f t="shared" si="70"/>
        <v>0</v>
      </c>
    </row>
    <row r="133" spans="1:47" s="3" customFormat="1" ht="14">
      <c r="A133" s="118"/>
      <c r="B133" s="117">
        <v>0</v>
      </c>
      <c r="C133" s="8">
        <f t="shared" si="71"/>
        <v>0</v>
      </c>
      <c r="D133" s="9">
        <f t="shared" si="72"/>
        <v>0</v>
      </c>
      <c r="E133" s="65"/>
      <c r="F133" s="124"/>
      <c r="G133" s="125"/>
      <c r="H133" s="122">
        <v>0</v>
      </c>
      <c r="I133" s="123" t="s">
        <v>893</v>
      </c>
      <c r="J133" s="109" t="str">
        <f t="shared" si="61"/>
        <v>Enter Category</v>
      </c>
      <c r="K133" s="110" t="str">
        <f t="shared" si="29"/>
        <v>Enter Category</v>
      </c>
      <c r="L133" s="109" t="str">
        <f t="shared" si="30"/>
        <v>Enter Category</v>
      </c>
      <c r="M133" s="56"/>
      <c r="N133" s="57">
        <v>0</v>
      </c>
      <c r="O133" s="57">
        <v>0</v>
      </c>
      <c r="P133" s="57">
        <v>0</v>
      </c>
      <c r="Q133" s="57">
        <v>0</v>
      </c>
      <c r="R133" s="57">
        <v>0</v>
      </c>
      <c r="S133" s="57">
        <v>0</v>
      </c>
      <c r="T133" s="57">
        <v>0</v>
      </c>
      <c r="U133" s="57">
        <f t="shared" si="31"/>
        <v>0</v>
      </c>
      <c r="V133" s="57">
        <f t="shared" si="32"/>
        <v>0</v>
      </c>
      <c r="W133" s="57">
        <f t="shared" si="33"/>
        <v>0</v>
      </c>
      <c r="X133" s="57">
        <f t="shared" si="34"/>
        <v>0</v>
      </c>
      <c r="Y133" s="57">
        <f t="shared" si="35"/>
        <v>0</v>
      </c>
      <c r="Z133" s="57">
        <f t="shared" si="36"/>
        <v>0</v>
      </c>
      <c r="AA133" s="57">
        <f t="shared" si="37"/>
        <v>0</v>
      </c>
      <c r="AB133" s="57">
        <f t="shared" si="38"/>
        <v>0</v>
      </c>
      <c r="AC133" s="57">
        <f t="shared" si="39"/>
        <v>0</v>
      </c>
      <c r="AD133" s="57">
        <f t="shared" si="40"/>
        <v>0</v>
      </c>
      <c r="AE133" s="57">
        <f t="shared" si="41"/>
        <v>0</v>
      </c>
      <c r="AF133" s="57">
        <f t="shared" si="42"/>
        <v>0</v>
      </c>
      <c r="AG133" s="57">
        <f t="shared" si="43"/>
        <v>0</v>
      </c>
      <c r="AH133" s="57">
        <f t="shared" si="44"/>
        <v>0</v>
      </c>
      <c r="AI133" s="57">
        <f t="shared" si="45"/>
        <v>0</v>
      </c>
      <c r="AJ133" s="57">
        <f t="shared" si="46"/>
        <v>0</v>
      </c>
      <c r="AK133" s="57">
        <f t="shared" si="47"/>
        <v>0</v>
      </c>
      <c r="AL133" s="57">
        <f t="shared" si="62"/>
        <v>0</v>
      </c>
      <c r="AM133" s="57">
        <f t="shared" si="63"/>
        <v>0</v>
      </c>
      <c r="AN133" s="57">
        <f t="shared" si="64"/>
        <v>0</v>
      </c>
      <c r="AO133" s="57">
        <f t="shared" si="65"/>
        <v>0</v>
      </c>
      <c r="AP133" s="57">
        <f t="shared" si="66"/>
        <v>0</v>
      </c>
      <c r="AQ133" s="57">
        <f t="shared" si="67"/>
        <v>0</v>
      </c>
      <c r="AR133" s="57">
        <f t="shared" si="68"/>
        <v>0</v>
      </c>
      <c r="AS133" s="57">
        <f t="shared" si="55"/>
        <v>0</v>
      </c>
      <c r="AT133" s="57">
        <f t="shared" si="69"/>
        <v>0</v>
      </c>
      <c r="AU133" s="58">
        <f t="shared" si="70"/>
        <v>0</v>
      </c>
    </row>
    <row r="134" spans="1:47" s="3" customFormat="1" ht="14">
      <c r="A134" s="118"/>
      <c r="B134" s="117">
        <v>0</v>
      </c>
      <c r="C134" s="8">
        <f t="shared" si="71"/>
        <v>0</v>
      </c>
      <c r="D134" s="9">
        <f t="shared" si="72"/>
        <v>0</v>
      </c>
      <c r="E134" s="65"/>
      <c r="F134" s="124"/>
      <c r="G134" s="125"/>
      <c r="H134" s="122">
        <v>0</v>
      </c>
      <c r="I134" s="123" t="s">
        <v>893</v>
      </c>
      <c r="J134" s="109" t="str">
        <f t="shared" si="61"/>
        <v>Enter Category</v>
      </c>
      <c r="K134" s="110" t="str">
        <f t="shared" si="29"/>
        <v>Enter Category</v>
      </c>
      <c r="L134" s="109" t="str">
        <f t="shared" si="30"/>
        <v>Enter Category</v>
      </c>
      <c r="M134" s="56"/>
      <c r="N134" s="57">
        <v>0</v>
      </c>
      <c r="O134" s="57">
        <v>0</v>
      </c>
      <c r="P134" s="57">
        <v>0</v>
      </c>
      <c r="Q134" s="57">
        <v>0</v>
      </c>
      <c r="R134" s="57">
        <v>0</v>
      </c>
      <c r="S134" s="57">
        <v>0</v>
      </c>
      <c r="T134" s="57">
        <v>0</v>
      </c>
      <c r="U134" s="57">
        <f t="shared" si="31"/>
        <v>0</v>
      </c>
      <c r="V134" s="57">
        <f t="shared" si="32"/>
        <v>0</v>
      </c>
      <c r="W134" s="57">
        <f t="shared" si="33"/>
        <v>0</v>
      </c>
      <c r="X134" s="57">
        <f t="shared" si="34"/>
        <v>0</v>
      </c>
      <c r="Y134" s="57">
        <f t="shared" si="35"/>
        <v>0</v>
      </c>
      <c r="Z134" s="57">
        <f t="shared" si="36"/>
        <v>0</v>
      </c>
      <c r="AA134" s="57">
        <f t="shared" si="37"/>
        <v>0</v>
      </c>
      <c r="AB134" s="57">
        <f t="shared" si="38"/>
        <v>0</v>
      </c>
      <c r="AC134" s="57">
        <f t="shared" si="39"/>
        <v>0</v>
      </c>
      <c r="AD134" s="57">
        <f t="shared" si="40"/>
        <v>0</v>
      </c>
      <c r="AE134" s="57">
        <f t="shared" si="41"/>
        <v>0</v>
      </c>
      <c r="AF134" s="57">
        <f t="shared" si="42"/>
        <v>0</v>
      </c>
      <c r="AG134" s="57">
        <f t="shared" si="43"/>
        <v>0</v>
      </c>
      <c r="AH134" s="57">
        <f t="shared" si="44"/>
        <v>0</v>
      </c>
      <c r="AI134" s="57">
        <f t="shared" si="45"/>
        <v>0</v>
      </c>
      <c r="AJ134" s="57">
        <f t="shared" si="46"/>
        <v>0</v>
      </c>
      <c r="AK134" s="57">
        <f t="shared" si="47"/>
        <v>0</v>
      </c>
      <c r="AL134" s="57">
        <f t="shared" si="62"/>
        <v>0</v>
      </c>
      <c r="AM134" s="57">
        <f t="shared" si="63"/>
        <v>0</v>
      </c>
      <c r="AN134" s="57">
        <f t="shared" si="64"/>
        <v>0</v>
      </c>
      <c r="AO134" s="57">
        <f t="shared" si="65"/>
        <v>0</v>
      </c>
      <c r="AP134" s="57">
        <f t="shared" si="66"/>
        <v>0</v>
      </c>
      <c r="AQ134" s="57">
        <f t="shared" si="67"/>
        <v>0</v>
      </c>
      <c r="AR134" s="57">
        <f t="shared" si="68"/>
        <v>0</v>
      </c>
      <c r="AS134" s="57">
        <f t="shared" si="55"/>
        <v>0</v>
      </c>
      <c r="AT134" s="57">
        <f t="shared" si="69"/>
        <v>0</v>
      </c>
      <c r="AU134" s="58">
        <f t="shared" si="70"/>
        <v>0</v>
      </c>
    </row>
    <row r="135" spans="1:47" s="3" customFormat="1" ht="14">
      <c r="A135" s="118"/>
      <c r="B135" s="117">
        <v>0</v>
      </c>
      <c r="C135" s="8">
        <f t="shared" si="71"/>
        <v>0</v>
      </c>
      <c r="D135" s="9">
        <f t="shared" si="72"/>
        <v>0</v>
      </c>
      <c r="E135" s="65"/>
      <c r="F135" s="124"/>
      <c r="G135" s="125"/>
      <c r="H135" s="122">
        <v>0</v>
      </c>
      <c r="I135" s="123" t="s">
        <v>893</v>
      </c>
      <c r="J135" s="109" t="str">
        <f t="shared" si="61"/>
        <v>Enter Category</v>
      </c>
      <c r="K135" s="110" t="str">
        <f t="shared" si="29"/>
        <v>Enter Category</v>
      </c>
      <c r="L135" s="109" t="str">
        <f t="shared" si="30"/>
        <v>Enter Category</v>
      </c>
      <c r="M135" s="56"/>
      <c r="N135" s="57">
        <v>0</v>
      </c>
      <c r="O135" s="57">
        <v>0</v>
      </c>
      <c r="P135" s="57">
        <v>0</v>
      </c>
      <c r="Q135" s="57">
        <v>0</v>
      </c>
      <c r="R135" s="57">
        <v>0</v>
      </c>
      <c r="S135" s="57">
        <v>0</v>
      </c>
      <c r="T135" s="57">
        <v>0</v>
      </c>
      <c r="U135" s="57">
        <f t="shared" si="31"/>
        <v>0</v>
      </c>
      <c r="V135" s="57">
        <f t="shared" si="32"/>
        <v>0</v>
      </c>
      <c r="W135" s="57">
        <f t="shared" si="33"/>
        <v>0</v>
      </c>
      <c r="X135" s="57">
        <f t="shared" si="34"/>
        <v>0</v>
      </c>
      <c r="Y135" s="57">
        <f t="shared" si="35"/>
        <v>0</v>
      </c>
      <c r="Z135" s="57">
        <f t="shared" si="36"/>
        <v>0</v>
      </c>
      <c r="AA135" s="57">
        <f t="shared" si="37"/>
        <v>0</v>
      </c>
      <c r="AB135" s="57">
        <f t="shared" si="38"/>
        <v>0</v>
      </c>
      <c r="AC135" s="57">
        <f t="shared" si="39"/>
        <v>0</v>
      </c>
      <c r="AD135" s="57">
        <f t="shared" si="40"/>
        <v>0</v>
      </c>
      <c r="AE135" s="57">
        <f t="shared" si="41"/>
        <v>0</v>
      </c>
      <c r="AF135" s="57">
        <f t="shared" si="42"/>
        <v>0</v>
      </c>
      <c r="AG135" s="57">
        <f t="shared" si="43"/>
        <v>0</v>
      </c>
      <c r="AH135" s="57">
        <f t="shared" si="44"/>
        <v>0</v>
      </c>
      <c r="AI135" s="57">
        <f t="shared" si="45"/>
        <v>0</v>
      </c>
      <c r="AJ135" s="57">
        <f t="shared" si="46"/>
        <v>0</v>
      </c>
      <c r="AK135" s="57">
        <f t="shared" si="47"/>
        <v>0</v>
      </c>
      <c r="AL135" s="57">
        <f t="shared" si="62"/>
        <v>0</v>
      </c>
      <c r="AM135" s="57">
        <f t="shared" si="63"/>
        <v>0</v>
      </c>
      <c r="AN135" s="57">
        <f t="shared" si="64"/>
        <v>0</v>
      </c>
      <c r="AO135" s="57">
        <f t="shared" si="65"/>
        <v>0</v>
      </c>
      <c r="AP135" s="57">
        <f t="shared" si="66"/>
        <v>0</v>
      </c>
      <c r="AQ135" s="57">
        <f t="shared" si="67"/>
        <v>0</v>
      </c>
      <c r="AR135" s="57">
        <f t="shared" si="68"/>
        <v>0</v>
      </c>
      <c r="AS135" s="57">
        <f t="shared" si="55"/>
        <v>0</v>
      </c>
      <c r="AT135" s="57">
        <f t="shared" si="69"/>
        <v>0</v>
      </c>
      <c r="AU135" s="58">
        <f t="shared" si="70"/>
        <v>0</v>
      </c>
    </row>
    <row r="136" spans="1:47" s="3" customFormat="1" ht="14">
      <c r="A136" s="118"/>
      <c r="B136" s="117">
        <v>0</v>
      </c>
      <c r="C136" s="8">
        <f t="shared" si="71"/>
        <v>0</v>
      </c>
      <c r="D136" s="9">
        <f t="shared" si="72"/>
        <v>0</v>
      </c>
      <c r="E136" s="65"/>
      <c r="F136" s="124"/>
      <c r="G136" s="125"/>
      <c r="H136" s="122">
        <v>0</v>
      </c>
      <c r="I136" s="123" t="s">
        <v>893</v>
      </c>
      <c r="J136" s="109" t="str">
        <f t="shared" si="61"/>
        <v>Enter Category</v>
      </c>
      <c r="K136" s="110" t="str">
        <f t="shared" si="29"/>
        <v>Enter Category</v>
      </c>
      <c r="L136" s="109" t="str">
        <f t="shared" si="30"/>
        <v>Enter Category</v>
      </c>
      <c r="M136" s="56"/>
      <c r="N136" s="57">
        <v>0</v>
      </c>
      <c r="O136" s="57">
        <v>0</v>
      </c>
      <c r="P136" s="57">
        <v>0</v>
      </c>
      <c r="Q136" s="57">
        <v>0</v>
      </c>
      <c r="R136" s="57">
        <v>0</v>
      </c>
      <c r="S136" s="57">
        <v>0</v>
      </c>
      <c r="T136" s="57">
        <v>0</v>
      </c>
      <c r="U136" s="57">
        <f t="shared" si="31"/>
        <v>0</v>
      </c>
      <c r="V136" s="57">
        <f t="shared" si="32"/>
        <v>0</v>
      </c>
      <c r="W136" s="57">
        <f t="shared" si="33"/>
        <v>0</v>
      </c>
      <c r="X136" s="57">
        <f t="shared" si="34"/>
        <v>0</v>
      </c>
      <c r="Y136" s="57">
        <f t="shared" si="35"/>
        <v>0</v>
      </c>
      <c r="Z136" s="57">
        <f t="shared" si="36"/>
        <v>0</v>
      </c>
      <c r="AA136" s="57">
        <f t="shared" si="37"/>
        <v>0</v>
      </c>
      <c r="AB136" s="57">
        <f t="shared" si="38"/>
        <v>0</v>
      </c>
      <c r="AC136" s="57">
        <f t="shared" si="39"/>
        <v>0</v>
      </c>
      <c r="AD136" s="57">
        <f t="shared" si="40"/>
        <v>0</v>
      </c>
      <c r="AE136" s="57">
        <f t="shared" si="41"/>
        <v>0</v>
      </c>
      <c r="AF136" s="57">
        <f t="shared" si="42"/>
        <v>0</v>
      </c>
      <c r="AG136" s="57">
        <f t="shared" si="43"/>
        <v>0</v>
      </c>
      <c r="AH136" s="57">
        <f t="shared" si="44"/>
        <v>0</v>
      </c>
      <c r="AI136" s="57">
        <f t="shared" si="45"/>
        <v>0</v>
      </c>
      <c r="AJ136" s="57">
        <f t="shared" si="46"/>
        <v>0</v>
      </c>
      <c r="AK136" s="57">
        <f t="shared" si="47"/>
        <v>0</v>
      </c>
      <c r="AL136" s="57">
        <f t="shared" si="62"/>
        <v>0</v>
      </c>
      <c r="AM136" s="57">
        <f t="shared" si="63"/>
        <v>0</v>
      </c>
      <c r="AN136" s="57">
        <f t="shared" si="64"/>
        <v>0</v>
      </c>
      <c r="AO136" s="57">
        <f t="shared" si="65"/>
        <v>0</v>
      </c>
      <c r="AP136" s="57">
        <f t="shared" si="66"/>
        <v>0</v>
      </c>
      <c r="AQ136" s="57">
        <f t="shared" si="67"/>
        <v>0</v>
      </c>
      <c r="AR136" s="57">
        <f t="shared" si="68"/>
        <v>0</v>
      </c>
      <c r="AS136" s="57">
        <f t="shared" si="55"/>
        <v>0</v>
      </c>
      <c r="AT136" s="57">
        <f t="shared" si="69"/>
        <v>0</v>
      </c>
      <c r="AU136" s="58">
        <f t="shared" si="70"/>
        <v>0</v>
      </c>
    </row>
    <row r="137" spans="1:47" s="3" customFormat="1" ht="14">
      <c r="A137" s="118"/>
      <c r="B137" s="117">
        <v>0</v>
      </c>
      <c r="C137" s="8">
        <f t="shared" si="71"/>
        <v>0</v>
      </c>
      <c r="D137" s="9">
        <f t="shared" si="72"/>
        <v>0</v>
      </c>
      <c r="E137" s="65"/>
      <c r="F137" s="124"/>
      <c r="G137" s="125"/>
      <c r="H137" s="122">
        <v>0</v>
      </c>
      <c r="I137" s="123" t="s">
        <v>893</v>
      </c>
      <c r="J137" s="109" t="str">
        <f t="shared" si="61"/>
        <v>Enter Category</v>
      </c>
      <c r="K137" s="110" t="str">
        <f t="shared" si="29"/>
        <v>Enter Category</v>
      </c>
      <c r="L137" s="109" t="str">
        <f t="shared" si="30"/>
        <v>Enter Category</v>
      </c>
      <c r="M137" s="56"/>
      <c r="N137" s="57">
        <v>0</v>
      </c>
      <c r="O137" s="57">
        <v>0</v>
      </c>
      <c r="P137" s="57">
        <v>0</v>
      </c>
      <c r="Q137" s="57">
        <v>0</v>
      </c>
      <c r="R137" s="57">
        <v>0</v>
      </c>
      <c r="S137" s="57">
        <v>0</v>
      </c>
      <c r="T137" s="57">
        <v>0</v>
      </c>
      <c r="U137" s="57">
        <f t="shared" si="31"/>
        <v>0</v>
      </c>
      <c r="V137" s="57">
        <f t="shared" si="32"/>
        <v>0</v>
      </c>
      <c r="W137" s="57">
        <f t="shared" si="33"/>
        <v>0</v>
      </c>
      <c r="X137" s="57">
        <f t="shared" si="34"/>
        <v>0</v>
      </c>
      <c r="Y137" s="57">
        <f t="shared" si="35"/>
        <v>0</v>
      </c>
      <c r="Z137" s="57">
        <f t="shared" si="36"/>
        <v>0</v>
      </c>
      <c r="AA137" s="57">
        <f t="shared" si="37"/>
        <v>0</v>
      </c>
      <c r="AB137" s="57">
        <f t="shared" si="38"/>
        <v>0</v>
      </c>
      <c r="AC137" s="57">
        <f t="shared" si="39"/>
        <v>0</v>
      </c>
      <c r="AD137" s="57">
        <f t="shared" si="40"/>
        <v>0</v>
      </c>
      <c r="AE137" s="57">
        <f t="shared" si="41"/>
        <v>0</v>
      </c>
      <c r="AF137" s="57">
        <f t="shared" si="42"/>
        <v>0</v>
      </c>
      <c r="AG137" s="57">
        <f t="shared" si="43"/>
        <v>0</v>
      </c>
      <c r="AH137" s="57">
        <f t="shared" si="44"/>
        <v>0</v>
      </c>
      <c r="AI137" s="57">
        <f t="shared" si="45"/>
        <v>0</v>
      </c>
      <c r="AJ137" s="57">
        <f t="shared" si="46"/>
        <v>0</v>
      </c>
      <c r="AK137" s="57">
        <f t="shared" si="47"/>
        <v>0</v>
      </c>
      <c r="AL137" s="57">
        <f t="shared" si="62"/>
        <v>0</v>
      </c>
      <c r="AM137" s="57">
        <f t="shared" si="63"/>
        <v>0</v>
      </c>
      <c r="AN137" s="57">
        <f t="shared" si="64"/>
        <v>0</v>
      </c>
      <c r="AO137" s="57">
        <f t="shared" si="65"/>
        <v>0</v>
      </c>
      <c r="AP137" s="57">
        <f t="shared" si="66"/>
        <v>0</v>
      </c>
      <c r="AQ137" s="57">
        <f t="shared" si="67"/>
        <v>0</v>
      </c>
      <c r="AR137" s="57">
        <f t="shared" si="68"/>
        <v>0</v>
      </c>
      <c r="AS137" s="57">
        <f t="shared" si="55"/>
        <v>0</v>
      </c>
      <c r="AT137" s="57">
        <f t="shared" si="69"/>
        <v>0</v>
      </c>
      <c r="AU137" s="58">
        <f t="shared" si="70"/>
        <v>0</v>
      </c>
    </row>
    <row r="138" spans="1:47" s="3" customFormat="1" ht="14">
      <c r="A138" s="118"/>
      <c r="B138" s="117">
        <v>0</v>
      </c>
      <c r="C138" s="8">
        <f t="shared" si="71"/>
        <v>0</v>
      </c>
      <c r="D138" s="9">
        <f t="shared" si="72"/>
        <v>0</v>
      </c>
      <c r="E138" s="65"/>
      <c r="F138" s="124"/>
      <c r="G138" s="125"/>
      <c r="H138" s="122">
        <v>0</v>
      </c>
      <c r="I138" s="123" t="s">
        <v>893</v>
      </c>
      <c r="J138" s="109" t="str">
        <f t="shared" si="61"/>
        <v>Enter Category</v>
      </c>
      <c r="K138" s="110" t="str">
        <f t="shared" si="29"/>
        <v>Enter Category</v>
      </c>
      <c r="L138" s="109" t="str">
        <f t="shared" si="30"/>
        <v>Enter Category</v>
      </c>
      <c r="M138" s="56"/>
      <c r="N138" s="57">
        <v>0</v>
      </c>
      <c r="O138" s="57">
        <v>0</v>
      </c>
      <c r="P138" s="57">
        <v>0</v>
      </c>
      <c r="Q138" s="57">
        <v>0</v>
      </c>
      <c r="R138" s="57">
        <v>0</v>
      </c>
      <c r="S138" s="57">
        <v>0</v>
      </c>
      <c r="T138" s="57">
        <v>0</v>
      </c>
      <c r="U138" s="57">
        <f t="shared" si="31"/>
        <v>0</v>
      </c>
      <c r="V138" s="57">
        <f t="shared" si="32"/>
        <v>0</v>
      </c>
      <c r="W138" s="57">
        <f t="shared" si="33"/>
        <v>0</v>
      </c>
      <c r="X138" s="57">
        <f t="shared" si="34"/>
        <v>0</v>
      </c>
      <c r="Y138" s="57">
        <f t="shared" si="35"/>
        <v>0</v>
      </c>
      <c r="Z138" s="57">
        <f t="shared" si="36"/>
        <v>0</v>
      </c>
      <c r="AA138" s="57">
        <f t="shared" si="37"/>
        <v>0</v>
      </c>
      <c r="AB138" s="57">
        <f t="shared" si="38"/>
        <v>0</v>
      </c>
      <c r="AC138" s="57">
        <f t="shared" si="39"/>
        <v>0</v>
      </c>
      <c r="AD138" s="57">
        <f t="shared" si="40"/>
        <v>0</v>
      </c>
      <c r="AE138" s="57">
        <f t="shared" si="41"/>
        <v>0</v>
      </c>
      <c r="AF138" s="57">
        <f t="shared" si="42"/>
        <v>0</v>
      </c>
      <c r="AG138" s="57">
        <f t="shared" si="43"/>
        <v>0</v>
      </c>
      <c r="AH138" s="57">
        <f t="shared" si="44"/>
        <v>0</v>
      </c>
      <c r="AI138" s="57">
        <f t="shared" si="45"/>
        <v>0</v>
      </c>
      <c r="AJ138" s="57">
        <f t="shared" si="46"/>
        <v>0</v>
      </c>
      <c r="AK138" s="57">
        <f t="shared" si="47"/>
        <v>0</v>
      </c>
      <c r="AL138" s="57">
        <f t="shared" si="62"/>
        <v>0</v>
      </c>
      <c r="AM138" s="57">
        <f t="shared" si="63"/>
        <v>0</v>
      </c>
      <c r="AN138" s="57">
        <f t="shared" si="64"/>
        <v>0</v>
      </c>
      <c r="AO138" s="57">
        <f t="shared" si="65"/>
        <v>0</v>
      </c>
      <c r="AP138" s="57">
        <f t="shared" si="66"/>
        <v>0</v>
      </c>
      <c r="AQ138" s="57">
        <f t="shared" si="67"/>
        <v>0</v>
      </c>
      <c r="AR138" s="57">
        <f t="shared" si="68"/>
        <v>0</v>
      </c>
      <c r="AS138" s="57">
        <f t="shared" si="55"/>
        <v>0</v>
      </c>
      <c r="AT138" s="57">
        <f t="shared" si="69"/>
        <v>0</v>
      </c>
      <c r="AU138" s="58">
        <f t="shared" si="70"/>
        <v>0</v>
      </c>
    </row>
    <row r="139" spans="1:47" s="3" customFormat="1" ht="14">
      <c r="A139" s="118"/>
      <c r="B139" s="117">
        <v>0</v>
      </c>
      <c r="C139" s="8">
        <f t="shared" si="71"/>
        <v>0</v>
      </c>
      <c r="D139" s="9">
        <f t="shared" si="72"/>
        <v>0</v>
      </c>
      <c r="E139" s="65"/>
      <c r="F139" s="124"/>
      <c r="G139" s="125"/>
      <c r="H139" s="122">
        <v>0</v>
      </c>
      <c r="I139" s="123" t="s">
        <v>893</v>
      </c>
      <c r="J139" s="109" t="str">
        <f t="shared" si="61"/>
        <v>Enter Category</v>
      </c>
      <c r="K139" s="110" t="str">
        <f t="shared" si="29"/>
        <v>Enter Category</v>
      </c>
      <c r="L139" s="109" t="str">
        <f t="shared" si="30"/>
        <v>Enter Category</v>
      </c>
      <c r="M139" s="56"/>
      <c r="N139" s="57">
        <v>0</v>
      </c>
      <c r="O139" s="57">
        <v>0</v>
      </c>
      <c r="P139" s="57">
        <v>0</v>
      </c>
      <c r="Q139" s="57">
        <v>0</v>
      </c>
      <c r="R139" s="57">
        <v>0</v>
      </c>
      <c r="S139" s="57">
        <v>0</v>
      </c>
      <c r="T139" s="57">
        <v>0</v>
      </c>
      <c r="U139" s="57">
        <f t="shared" si="31"/>
        <v>0</v>
      </c>
      <c r="V139" s="57">
        <f t="shared" si="32"/>
        <v>0</v>
      </c>
      <c r="W139" s="57">
        <f t="shared" si="33"/>
        <v>0</v>
      </c>
      <c r="X139" s="57">
        <f t="shared" si="34"/>
        <v>0</v>
      </c>
      <c r="Y139" s="57">
        <f t="shared" si="35"/>
        <v>0</v>
      </c>
      <c r="Z139" s="57">
        <f t="shared" si="36"/>
        <v>0</v>
      </c>
      <c r="AA139" s="57">
        <f t="shared" si="37"/>
        <v>0</v>
      </c>
      <c r="AB139" s="57">
        <f t="shared" si="38"/>
        <v>0</v>
      </c>
      <c r="AC139" s="57">
        <f t="shared" si="39"/>
        <v>0</v>
      </c>
      <c r="AD139" s="57">
        <f t="shared" si="40"/>
        <v>0</v>
      </c>
      <c r="AE139" s="57">
        <f t="shared" si="41"/>
        <v>0</v>
      </c>
      <c r="AF139" s="57">
        <f t="shared" si="42"/>
        <v>0</v>
      </c>
      <c r="AG139" s="57">
        <f t="shared" si="43"/>
        <v>0</v>
      </c>
      <c r="AH139" s="57">
        <f t="shared" si="44"/>
        <v>0</v>
      </c>
      <c r="AI139" s="57">
        <f t="shared" si="45"/>
        <v>0</v>
      </c>
      <c r="AJ139" s="57">
        <f t="shared" si="46"/>
        <v>0</v>
      </c>
      <c r="AK139" s="57">
        <f t="shared" si="47"/>
        <v>0</v>
      </c>
      <c r="AL139" s="57">
        <f t="shared" si="62"/>
        <v>0</v>
      </c>
      <c r="AM139" s="57">
        <f t="shared" si="63"/>
        <v>0</v>
      </c>
      <c r="AN139" s="57">
        <f t="shared" si="64"/>
        <v>0</v>
      </c>
      <c r="AO139" s="57">
        <f t="shared" si="65"/>
        <v>0</v>
      </c>
      <c r="AP139" s="57">
        <f t="shared" si="66"/>
        <v>0</v>
      </c>
      <c r="AQ139" s="57">
        <f t="shared" si="67"/>
        <v>0</v>
      </c>
      <c r="AR139" s="57">
        <f t="shared" si="68"/>
        <v>0</v>
      </c>
      <c r="AS139" s="57">
        <f t="shared" si="55"/>
        <v>0</v>
      </c>
      <c r="AT139" s="57">
        <f t="shared" si="69"/>
        <v>0</v>
      </c>
      <c r="AU139" s="58">
        <f t="shared" si="70"/>
        <v>0</v>
      </c>
    </row>
    <row r="140" spans="1:47" s="3" customFormat="1" ht="14">
      <c r="A140" s="118"/>
      <c r="B140" s="117">
        <v>0</v>
      </c>
      <c r="C140" s="8">
        <f t="shared" si="71"/>
        <v>0</v>
      </c>
      <c r="D140" s="9">
        <f t="shared" si="72"/>
        <v>0</v>
      </c>
      <c r="E140" s="65"/>
      <c r="F140" s="124"/>
      <c r="G140" s="125"/>
      <c r="H140" s="122">
        <v>0</v>
      </c>
      <c r="I140" s="123" t="s">
        <v>893</v>
      </c>
      <c r="J140" s="109" t="str">
        <f t="shared" si="61"/>
        <v>Enter Category</v>
      </c>
      <c r="K140" s="110" t="str">
        <f t="shared" si="29"/>
        <v>Enter Category</v>
      </c>
      <c r="L140" s="109" t="str">
        <f t="shared" si="30"/>
        <v>Enter Category</v>
      </c>
      <c r="M140" s="56"/>
      <c r="N140" s="57">
        <v>0</v>
      </c>
      <c r="O140" s="57">
        <v>0</v>
      </c>
      <c r="P140" s="57">
        <v>0</v>
      </c>
      <c r="Q140" s="57">
        <v>0</v>
      </c>
      <c r="R140" s="57">
        <v>0</v>
      </c>
      <c r="S140" s="57">
        <v>0</v>
      </c>
      <c r="T140" s="57">
        <v>0</v>
      </c>
      <c r="U140" s="57">
        <f t="shared" si="31"/>
        <v>0</v>
      </c>
      <c r="V140" s="57">
        <f t="shared" si="32"/>
        <v>0</v>
      </c>
      <c r="W140" s="57">
        <f t="shared" si="33"/>
        <v>0</v>
      </c>
      <c r="X140" s="57">
        <f t="shared" si="34"/>
        <v>0</v>
      </c>
      <c r="Y140" s="57">
        <f t="shared" si="35"/>
        <v>0</v>
      </c>
      <c r="Z140" s="57">
        <f t="shared" si="36"/>
        <v>0</v>
      </c>
      <c r="AA140" s="57">
        <f t="shared" si="37"/>
        <v>0</v>
      </c>
      <c r="AB140" s="57">
        <f t="shared" si="38"/>
        <v>0</v>
      </c>
      <c r="AC140" s="57">
        <f t="shared" si="39"/>
        <v>0</v>
      </c>
      <c r="AD140" s="57">
        <f t="shared" si="40"/>
        <v>0</v>
      </c>
      <c r="AE140" s="57">
        <f t="shared" si="41"/>
        <v>0</v>
      </c>
      <c r="AF140" s="57">
        <f t="shared" si="42"/>
        <v>0</v>
      </c>
      <c r="AG140" s="57">
        <f t="shared" si="43"/>
        <v>0</v>
      </c>
      <c r="AH140" s="57">
        <f t="shared" si="44"/>
        <v>0</v>
      </c>
      <c r="AI140" s="57">
        <f t="shared" si="45"/>
        <v>0</v>
      </c>
      <c r="AJ140" s="57">
        <f t="shared" si="46"/>
        <v>0</v>
      </c>
      <c r="AK140" s="57">
        <f t="shared" si="47"/>
        <v>0</v>
      </c>
      <c r="AL140" s="57">
        <f t="shared" si="62"/>
        <v>0</v>
      </c>
      <c r="AM140" s="57">
        <f t="shared" si="63"/>
        <v>0</v>
      </c>
      <c r="AN140" s="57">
        <f t="shared" si="64"/>
        <v>0</v>
      </c>
      <c r="AO140" s="57">
        <f t="shared" si="65"/>
        <v>0</v>
      </c>
      <c r="AP140" s="57">
        <f t="shared" si="66"/>
        <v>0</v>
      </c>
      <c r="AQ140" s="57">
        <f t="shared" si="67"/>
        <v>0</v>
      </c>
      <c r="AR140" s="57">
        <f t="shared" si="68"/>
        <v>0</v>
      </c>
      <c r="AS140" s="57">
        <f t="shared" si="55"/>
        <v>0</v>
      </c>
      <c r="AT140" s="57">
        <f t="shared" si="69"/>
        <v>0</v>
      </c>
      <c r="AU140" s="58">
        <f t="shared" si="70"/>
        <v>0</v>
      </c>
    </row>
    <row r="141" spans="1:47" s="3" customFormat="1" ht="14">
      <c r="A141" s="118"/>
      <c r="B141" s="117">
        <v>0</v>
      </c>
      <c r="C141" s="8">
        <f t="shared" si="71"/>
        <v>0</v>
      </c>
      <c r="D141" s="9">
        <f t="shared" si="72"/>
        <v>0</v>
      </c>
      <c r="E141" s="65"/>
      <c r="F141" s="124"/>
      <c r="G141" s="125"/>
      <c r="H141" s="122">
        <v>0</v>
      </c>
      <c r="I141" s="123" t="s">
        <v>893</v>
      </c>
      <c r="J141" s="109" t="str">
        <f t="shared" si="61"/>
        <v>Enter Category</v>
      </c>
      <c r="K141" s="110" t="str">
        <f t="shared" si="29"/>
        <v>Enter Category</v>
      </c>
      <c r="L141" s="109" t="str">
        <f t="shared" si="30"/>
        <v>Enter Category</v>
      </c>
      <c r="M141" s="56"/>
      <c r="N141" s="57">
        <v>0</v>
      </c>
      <c r="O141" s="57">
        <v>0</v>
      </c>
      <c r="P141" s="57">
        <v>0</v>
      </c>
      <c r="Q141" s="57">
        <v>0</v>
      </c>
      <c r="R141" s="57">
        <v>0</v>
      </c>
      <c r="S141" s="57">
        <v>0</v>
      </c>
      <c r="T141" s="57">
        <v>0</v>
      </c>
      <c r="U141" s="57">
        <f t="shared" si="31"/>
        <v>0</v>
      </c>
      <c r="V141" s="57">
        <f t="shared" si="32"/>
        <v>0</v>
      </c>
      <c r="W141" s="57">
        <f t="shared" si="33"/>
        <v>0</v>
      </c>
      <c r="X141" s="57">
        <f t="shared" si="34"/>
        <v>0</v>
      </c>
      <c r="Y141" s="57">
        <f t="shared" si="35"/>
        <v>0</v>
      </c>
      <c r="Z141" s="57">
        <f t="shared" si="36"/>
        <v>0</v>
      </c>
      <c r="AA141" s="57">
        <f t="shared" si="37"/>
        <v>0</v>
      </c>
      <c r="AB141" s="57">
        <f t="shared" si="38"/>
        <v>0</v>
      </c>
      <c r="AC141" s="57">
        <f t="shared" si="39"/>
        <v>0</v>
      </c>
      <c r="AD141" s="57">
        <f t="shared" si="40"/>
        <v>0</v>
      </c>
      <c r="AE141" s="57">
        <f t="shared" si="41"/>
        <v>0</v>
      </c>
      <c r="AF141" s="57">
        <f t="shared" si="42"/>
        <v>0</v>
      </c>
      <c r="AG141" s="57">
        <f t="shared" si="43"/>
        <v>0</v>
      </c>
      <c r="AH141" s="57">
        <f t="shared" si="44"/>
        <v>0</v>
      </c>
      <c r="AI141" s="57">
        <f t="shared" si="45"/>
        <v>0</v>
      </c>
      <c r="AJ141" s="57">
        <f t="shared" si="46"/>
        <v>0</v>
      </c>
      <c r="AK141" s="57">
        <f t="shared" si="47"/>
        <v>0</v>
      </c>
      <c r="AL141" s="57">
        <f t="shared" si="62"/>
        <v>0</v>
      </c>
      <c r="AM141" s="57">
        <f t="shared" si="63"/>
        <v>0</v>
      </c>
      <c r="AN141" s="57">
        <f t="shared" si="64"/>
        <v>0</v>
      </c>
      <c r="AO141" s="57">
        <f t="shared" si="65"/>
        <v>0</v>
      </c>
      <c r="AP141" s="57">
        <f t="shared" si="66"/>
        <v>0</v>
      </c>
      <c r="AQ141" s="57">
        <f t="shared" si="67"/>
        <v>0</v>
      </c>
      <c r="AR141" s="57">
        <f t="shared" si="68"/>
        <v>0</v>
      </c>
      <c r="AS141" s="57">
        <f t="shared" si="55"/>
        <v>0</v>
      </c>
      <c r="AT141" s="57">
        <f t="shared" si="69"/>
        <v>0</v>
      </c>
      <c r="AU141" s="58">
        <f t="shared" si="70"/>
        <v>0</v>
      </c>
    </row>
    <row r="142" spans="1:47" s="3" customFormat="1" ht="14">
      <c r="A142" s="118"/>
      <c r="B142" s="117">
        <v>0</v>
      </c>
      <c r="C142" s="8">
        <f t="shared" si="71"/>
        <v>0</v>
      </c>
      <c r="D142" s="9">
        <f t="shared" si="72"/>
        <v>0</v>
      </c>
      <c r="E142" s="65"/>
      <c r="F142" s="124"/>
      <c r="G142" s="125"/>
      <c r="H142" s="122">
        <v>0</v>
      </c>
      <c r="I142" s="123" t="s">
        <v>893</v>
      </c>
      <c r="J142" s="109" t="str">
        <f t="shared" si="61"/>
        <v>Enter Category</v>
      </c>
      <c r="K142" s="110" t="str">
        <f t="shared" si="29"/>
        <v>Enter Category</v>
      </c>
      <c r="L142" s="109" t="str">
        <f t="shared" si="30"/>
        <v>Enter Category</v>
      </c>
      <c r="M142" s="56"/>
      <c r="N142" s="57">
        <v>0</v>
      </c>
      <c r="O142" s="57">
        <v>0</v>
      </c>
      <c r="P142" s="57">
        <v>0</v>
      </c>
      <c r="Q142" s="57">
        <v>0</v>
      </c>
      <c r="R142" s="57">
        <v>0</v>
      </c>
      <c r="S142" s="57">
        <v>0</v>
      </c>
      <c r="T142" s="57">
        <v>0</v>
      </c>
      <c r="U142" s="57">
        <f t="shared" si="31"/>
        <v>0</v>
      </c>
      <c r="V142" s="57">
        <f t="shared" si="32"/>
        <v>0</v>
      </c>
      <c r="W142" s="57">
        <f t="shared" si="33"/>
        <v>0</v>
      </c>
      <c r="X142" s="57">
        <f t="shared" si="34"/>
        <v>0</v>
      </c>
      <c r="Y142" s="57">
        <f t="shared" si="35"/>
        <v>0</v>
      </c>
      <c r="Z142" s="57">
        <f t="shared" si="36"/>
        <v>0</v>
      </c>
      <c r="AA142" s="57">
        <f t="shared" si="37"/>
        <v>0</v>
      </c>
      <c r="AB142" s="57">
        <f t="shared" si="38"/>
        <v>0</v>
      </c>
      <c r="AC142" s="57">
        <f t="shared" si="39"/>
        <v>0</v>
      </c>
      <c r="AD142" s="57">
        <f t="shared" si="40"/>
        <v>0</v>
      </c>
      <c r="AE142" s="57">
        <f t="shared" si="41"/>
        <v>0</v>
      </c>
      <c r="AF142" s="57">
        <f t="shared" si="42"/>
        <v>0</v>
      </c>
      <c r="AG142" s="57">
        <f t="shared" si="43"/>
        <v>0</v>
      </c>
      <c r="AH142" s="57">
        <f t="shared" si="44"/>
        <v>0</v>
      </c>
      <c r="AI142" s="57">
        <f t="shared" si="45"/>
        <v>0</v>
      </c>
      <c r="AJ142" s="57">
        <f t="shared" si="46"/>
        <v>0</v>
      </c>
      <c r="AK142" s="57">
        <f t="shared" si="47"/>
        <v>0</v>
      </c>
      <c r="AL142" s="57">
        <f t="shared" si="62"/>
        <v>0</v>
      </c>
      <c r="AM142" s="57">
        <f t="shared" si="63"/>
        <v>0</v>
      </c>
      <c r="AN142" s="57">
        <f t="shared" si="64"/>
        <v>0</v>
      </c>
      <c r="AO142" s="57">
        <f t="shared" si="65"/>
        <v>0</v>
      </c>
      <c r="AP142" s="57">
        <f t="shared" si="66"/>
        <v>0</v>
      </c>
      <c r="AQ142" s="57">
        <f t="shared" si="67"/>
        <v>0</v>
      </c>
      <c r="AR142" s="57">
        <f t="shared" si="68"/>
        <v>0</v>
      </c>
      <c r="AS142" s="57">
        <f t="shared" si="55"/>
        <v>0</v>
      </c>
      <c r="AT142" s="57">
        <f t="shared" si="69"/>
        <v>0</v>
      </c>
      <c r="AU142" s="58">
        <f t="shared" si="70"/>
        <v>0</v>
      </c>
    </row>
    <row r="143" spans="1:47" s="3" customFormat="1" ht="14">
      <c r="A143" s="118"/>
      <c r="B143" s="117">
        <v>0</v>
      </c>
      <c r="C143" s="8">
        <f t="shared" si="71"/>
        <v>0</v>
      </c>
      <c r="D143" s="9">
        <f t="shared" si="72"/>
        <v>0</v>
      </c>
      <c r="E143" s="65"/>
      <c r="F143" s="124"/>
      <c r="G143" s="125"/>
      <c r="H143" s="122">
        <v>0</v>
      </c>
      <c r="I143" s="123" t="s">
        <v>893</v>
      </c>
      <c r="J143" s="109" t="str">
        <f t="shared" si="61"/>
        <v>Enter Category</v>
      </c>
      <c r="K143" s="110" t="str">
        <f t="shared" si="29"/>
        <v>Enter Category</v>
      </c>
      <c r="L143" s="109" t="str">
        <f t="shared" si="30"/>
        <v>Enter Category</v>
      </c>
      <c r="M143" s="56"/>
      <c r="N143" s="57">
        <v>0</v>
      </c>
      <c r="O143" s="57">
        <v>0</v>
      </c>
      <c r="P143" s="57">
        <v>0</v>
      </c>
      <c r="Q143" s="57">
        <v>0</v>
      </c>
      <c r="R143" s="57">
        <v>0</v>
      </c>
      <c r="S143" s="57">
        <v>0</v>
      </c>
      <c r="T143" s="57">
        <v>0</v>
      </c>
      <c r="U143" s="57">
        <f t="shared" si="31"/>
        <v>0</v>
      </c>
      <c r="V143" s="57">
        <f t="shared" si="32"/>
        <v>0</v>
      </c>
      <c r="W143" s="57">
        <f t="shared" si="33"/>
        <v>0</v>
      </c>
      <c r="X143" s="57">
        <f t="shared" si="34"/>
        <v>0</v>
      </c>
      <c r="Y143" s="57">
        <f t="shared" si="35"/>
        <v>0</v>
      </c>
      <c r="Z143" s="57">
        <f t="shared" si="36"/>
        <v>0</v>
      </c>
      <c r="AA143" s="57">
        <f t="shared" si="37"/>
        <v>0</v>
      </c>
      <c r="AB143" s="57">
        <f t="shared" si="38"/>
        <v>0</v>
      </c>
      <c r="AC143" s="57">
        <f t="shared" si="39"/>
        <v>0</v>
      </c>
      <c r="AD143" s="57">
        <f t="shared" si="40"/>
        <v>0</v>
      </c>
      <c r="AE143" s="57">
        <f t="shared" si="41"/>
        <v>0</v>
      </c>
      <c r="AF143" s="57">
        <f t="shared" si="42"/>
        <v>0</v>
      </c>
      <c r="AG143" s="57">
        <f t="shared" si="43"/>
        <v>0</v>
      </c>
      <c r="AH143" s="57">
        <f t="shared" si="44"/>
        <v>0</v>
      </c>
      <c r="AI143" s="57">
        <f t="shared" si="45"/>
        <v>0</v>
      </c>
      <c r="AJ143" s="57">
        <f t="shared" si="46"/>
        <v>0</v>
      </c>
      <c r="AK143" s="57">
        <f t="shared" si="47"/>
        <v>0</v>
      </c>
      <c r="AL143" s="57">
        <f t="shared" si="62"/>
        <v>0</v>
      </c>
      <c r="AM143" s="57">
        <f t="shared" si="63"/>
        <v>0</v>
      </c>
      <c r="AN143" s="57">
        <f t="shared" si="64"/>
        <v>0</v>
      </c>
      <c r="AO143" s="57">
        <f t="shared" si="65"/>
        <v>0</v>
      </c>
      <c r="AP143" s="57">
        <f t="shared" si="66"/>
        <v>0</v>
      </c>
      <c r="AQ143" s="57">
        <f t="shared" si="67"/>
        <v>0</v>
      </c>
      <c r="AR143" s="57">
        <f t="shared" si="68"/>
        <v>0</v>
      </c>
      <c r="AS143" s="57">
        <f t="shared" si="55"/>
        <v>0</v>
      </c>
      <c r="AT143" s="57">
        <f t="shared" si="69"/>
        <v>0</v>
      </c>
      <c r="AU143" s="58">
        <f t="shared" si="70"/>
        <v>0</v>
      </c>
    </row>
    <row r="144" spans="1:47" s="3" customFormat="1" ht="14">
      <c r="A144" s="118"/>
      <c r="B144" s="117">
        <v>0</v>
      </c>
      <c r="C144" s="8">
        <f t="shared" si="71"/>
        <v>0</v>
      </c>
      <c r="D144" s="9">
        <f t="shared" si="72"/>
        <v>0</v>
      </c>
      <c r="E144" s="65"/>
      <c r="F144" s="124"/>
      <c r="G144" s="125"/>
      <c r="H144" s="122">
        <v>0</v>
      </c>
      <c r="I144" s="123" t="s">
        <v>893</v>
      </c>
      <c r="J144" s="109" t="str">
        <f t="shared" si="61"/>
        <v>Enter Category</v>
      </c>
      <c r="K144" s="110" t="str">
        <f t="shared" si="29"/>
        <v>Enter Category</v>
      </c>
      <c r="L144" s="109" t="str">
        <f t="shared" si="30"/>
        <v>Enter Category</v>
      </c>
      <c r="M144" s="56"/>
      <c r="N144" s="57">
        <v>0</v>
      </c>
      <c r="O144" s="57">
        <v>0</v>
      </c>
      <c r="P144" s="57">
        <v>0</v>
      </c>
      <c r="Q144" s="57">
        <v>0</v>
      </c>
      <c r="R144" s="57">
        <v>0</v>
      </c>
      <c r="S144" s="57">
        <v>0</v>
      </c>
      <c r="T144" s="57">
        <v>0</v>
      </c>
      <c r="U144" s="57">
        <f t="shared" si="31"/>
        <v>0</v>
      </c>
      <c r="V144" s="57">
        <f t="shared" si="32"/>
        <v>0</v>
      </c>
      <c r="W144" s="57">
        <f t="shared" si="33"/>
        <v>0</v>
      </c>
      <c r="X144" s="57">
        <f t="shared" si="34"/>
        <v>0</v>
      </c>
      <c r="Y144" s="57">
        <f t="shared" si="35"/>
        <v>0</v>
      </c>
      <c r="Z144" s="57">
        <f t="shared" si="36"/>
        <v>0</v>
      </c>
      <c r="AA144" s="57">
        <f t="shared" si="37"/>
        <v>0</v>
      </c>
      <c r="AB144" s="57">
        <f t="shared" si="38"/>
        <v>0</v>
      </c>
      <c r="AC144" s="57">
        <f t="shared" si="39"/>
        <v>0</v>
      </c>
      <c r="AD144" s="57">
        <f t="shared" si="40"/>
        <v>0</v>
      </c>
      <c r="AE144" s="57">
        <f t="shared" si="41"/>
        <v>0</v>
      </c>
      <c r="AF144" s="57">
        <f t="shared" si="42"/>
        <v>0</v>
      </c>
      <c r="AG144" s="57">
        <f t="shared" si="43"/>
        <v>0</v>
      </c>
      <c r="AH144" s="57">
        <f t="shared" si="44"/>
        <v>0</v>
      </c>
      <c r="AI144" s="57">
        <f t="shared" si="45"/>
        <v>0</v>
      </c>
      <c r="AJ144" s="57">
        <f t="shared" si="46"/>
        <v>0</v>
      </c>
      <c r="AK144" s="57">
        <f t="shared" si="47"/>
        <v>0</v>
      </c>
      <c r="AL144" s="57">
        <f t="shared" si="62"/>
        <v>0</v>
      </c>
      <c r="AM144" s="57">
        <f t="shared" si="63"/>
        <v>0</v>
      </c>
      <c r="AN144" s="57">
        <f t="shared" si="64"/>
        <v>0</v>
      </c>
      <c r="AO144" s="57">
        <f t="shared" si="65"/>
        <v>0</v>
      </c>
      <c r="AP144" s="57">
        <f t="shared" si="66"/>
        <v>0</v>
      </c>
      <c r="AQ144" s="57">
        <f t="shared" si="67"/>
        <v>0</v>
      </c>
      <c r="AR144" s="57">
        <f t="shared" si="68"/>
        <v>0</v>
      </c>
      <c r="AS144" s="57">
        <f t="shared" si="55"/>
        <v>0</v>
      </c>
      <c r="AT144" s="57">
        <f t="shared" si="69"/>
        <v>0</v>
      </c>
      <c r="AU144" s="58">
        <f t="shared" si="70"/>
        <v>0</v>
      </c>
    </row>
    <row r="145" spans="1:47" s="3" customFormat="1" ht="14">
      <c r="A145" s="118"/>
      <c r="B145" s="117">
        <v>0</v>
      </c>
      <c r="C145" s="8">
        <f t="shared" si="71"/>
        <v>0</v>
      </c>
      <c r="D145" s="9">
        <f t="shared" si="72"/>
        <v>0</v>
      </c>
      <c r="E145" s="65"/>
      <c r="F145" s="124"/>
      <c r="G145" s="125"/>
      <c r="H145" s="122">
        <v>0</v>
      </c>
      <c r="I145" s="123" t="s">
        <v>893</v>
      </c>
      <c r="J145" s="109" t="str">
        <f t="shared" si="61"/>
        <v>Enter Category</v>
      </c>
      <c r="K145" s="110" t="str">
        <f t="shared" si="29"/>
        <v>Enter Category</v>
      </c>
      <c r="L145" s="109" t="str">
        <f t="shared" si="30"/>
        <v>Enter Category</v>
      </c>
      <c r="M145" s="56"/>
      <c r="N145" s="57">
        <v>0</v>
      </c>
      <c r="O145" s="57">
        <v>0</v>
      </c>
      <c r="P145" s="57">
        <v>0</v>
      </c>
      <c r="Q145" s="57">
        <v>0</v>
      </c>
      <c r="R145" s="57">
        <v>0</v>
      </c>
      <c r="S145" s="57">
        <v>0</v>
      </c>
      <c r="T145" s="57">
        <v>0</v>
      </c>
      <c r="U145" s="57">
        <f t="shared" si="31"/>
        <v>0</v>
      </c>
      <c r="V145" s="57">
        <f t="shared" si="32"/>
        <v>0</v>
      </c>
      <c r="W145" s="57">
        <f t="shared" si="33"/>
        <v>0</v>
      </c>
      <c r="X145" s="57">
        <f t="shared" si="34"/>
        <v>0</v>
      </c>
      <c r="Y145" s="57">
        <f t="shared" si="35"/>
        <v>0</v>
      </c>
      <c r="Z145" s="57">
        <f t="shared" si="36"/>
        <v>0</v>
      </c>
      <c r="AA145" s="57">
        <f t="shared" si="37"/>
        <v>0</v>
      </c>
      <c r="AB145" s="57">
        <f t="shared" si="38"/>
        <v>0</v>
      </c>
      <c r="AC145" s="57">
        <f t="shared" si="39"/>
        <v>0</v>
      </c>
      <c r="AD145" s="57">
        <f t="shared" si="40"/>
        <v>0</v>
      </c>
      <c r="AE145" s="57">
        <f t="shared" si="41"/>
        <v>0</v>
      </c>
      <c r="AF145" s="57">
        <f t="shared" si="42"/>
        <v>0</v>
      </c>
      <c r="AG145" s="57">
        <f t="shared" si="43"/>
        <v>0</v>
      </c>
      <c r="AH145" s="57">
        <f t="shared" si="44"/>
        <v>0</v>
      </c>
      <c r="AI145" s="57">
        <f t="shared" si="45"/>
        <v>0</v>
      </c>
      <c r="AJ145" s="57">
        <f t="shared" si="46"/>
        <v>0</v>
      </c>
      <c r="AK145" s="57">
        <f t="shared" si="47"/>
        <v>0</v>
      </c>
      <c r="AL145" s="57">
        <f t="shared" si="62"/>
        <v>0</v>
      </c>
      <c r="AM145" s="57">
        <f t="shared" si="63"/>
        <v>0</v>
      </c>
      <c r="AN145" s="57">
        <f t="shared" si="64"/>
        <v>0</v>
      </c>
      <c r="AO145" s="57">
        <f t="shared" si="65"/>
        <v>0</v>
      </c>
      <c r="AP145" s="57">
        <f t="shared" si="66"/>
        <v>0</v>
      </c>
      <c r="AQ145" s="57">
        <f t="shared" si="67"/>
        <v>0</v>
      </c>
      <c r="AR145" s="57">
        <f t="shared" si="68"/>
        <v>0</v>
      </c>
      <c r="AS145" s="57">
        <f t="shared" si="55"/>
        <v>0</v>
      </c>
      <c r="AT145" s="57">
        <f t="shared" si="69"/>
        <v>0</v>
      </c>
      <c r="AU145" s="58">
        <f t="shared" si="70"/>
        <v>0</v>
      </c>
    </row>
    <row r="146" spans="1:47" s="3" customFormat="1" ht="14">
      <c r="A146" s="118"/>
      <c r="B146" s="117">
        <v>0</v>
      </c>
      <c r="C146" s="8">
        <f t="shared" si="71"/>
        <v>0</v>
      </c>
      <c r="D146" s="9">
        <f t="shared" si="72"/>
        <v>0</v>
      </c>
      <c r="E146" s="65"/>
      <c r="F146" s="124"/>
      <c r="G146" s="125"/>
      <c r="H146" s="122">
        <v>0</v>
      </c>
      <c r="I146" s="123" t="s">
        <v>893</v>
      </c>
      <c r="J146" s="109" t="str">
        <f t="shared" si="61"/>
        <v>Enter Category</v>
      </c>
      <c r="K146" s="110" t="str">
        <f t="shared" si="29"/>
        <v>Enter Category</v>
      </c>
      <c r="L146" s="109" t="str">
        <f t="shared" si="30"/>
        <v>Enter Category</v>
      </c>
      <c r="M146" s="56"/>
      <c r="N146" s="57">
        <v>0</v>
      </c>
      <c r="O146" s="57">
        <v>0</v>
      </c>
      <c r="P146" s="57">
        <v>0</v>
      </c>
      <c r="Q146" s="57">
        <v>0</v>
      </c>
      <c r="R146" s="57">
        <v>0</v>
      </c>
      <c r="S146" s="57">
        <v>0</v>
      </c>
      <c r="T146" s="57">
        <v>0</v>
      </c>
      <c r="U146" s="57">
        <f t="shared" si="31"/>
        <v>0</v>
      </c>
      <c r="V146" s="57">
        <f t="shared" si="32"/>
        <v>0</v>
      </c>
      <c r="W146" s="57">
        <f t="shared" si="33"/>
        <v>0</v>
      </c>
      <c r="X146" s="57">
        <f t="shared" si="34"/>
        <v>0</v>
      </c>
      <c r="Y146" s="57">
        <f t="shared" si="35"/>
        <v>0</v>
      </c>
      <c r="Z146" s="57">
        <f t="shared" si="36"/>
        <v>0</v>
      </c>
      <c r="AA146" s="57">
        <f t="shared" si="37"/>
        <v>0</v>
      </c>
      <c r="AB146" s="57">
        <f t="shared" si="38"/>
        <v>0</v>
      </c>
      <c r="AC146" s="57">
        <f t="shared" si="39"/>
        <v>0</v>
      </c>
      <c r="AD146" s="57">
        <f t="shared" si="40"/>
        <v>0</v>
      </c>
      <c r="AE146" s="57">
        <f t="shared" si="41"/>
        <v>0</v>
      </c>
      <c r="AF146" s="57">
        <f t="shared" si="42"/>
        <v>0</v>
      </c>
      <c r="AG146" s="57">
        <f t="shared" si="43"/>
        <v>0</v>
      </c>
      <c r="AH146" s="57">
        <f t="shared" si="44"/>
        <v>0</v>
      </c>
      <c r="AI146" s="57">
        <f t="shared" si="45"/>
        <v>0</v>
      </c>
      <c r="AJ146" s="57">
        <f t="shared" si="46"/>
        <v>0</v>
      </c>
      <c r="AK146" s="57">
        <f t="shared" si="47"/>
        <v>0</v>
      </c>
      <c r="AL146" s="57">
        <f t="shared" si="62"/>
        <v>0</v>
      </c>
      <c r="AM146" s="57">
        <f t="shared" si="63"/>
        <v>0</v>
      </c>
      <c r="AN146" s="57">
        <f t="shared" si="64"/>
        <v>0</v>
      </c>
      <c r="AO146" s="57">
        <f t="shared" si="65"/>
        <v>0</v>
      </c>
      <c r="AP146" s="57">
        <f t="shared" si="66"/>
        <v>0</v>
      </c>
      <c r="AQ146" s="57">
        <f t="shared" si="67"/>
        <v>0</v>
      </c>
      <c r="AR146" s="57">
        <f t="shared" si="68"/>
        <v>0</v>
      </c>
      <c r="AS146" s="57">
        <f t="shared" si="55"/>
        <v>0</v>
      </c>
      <c r="AT146" s="57">
        <f t="shared" si="69"/>
        <v>0</v>
      </c>
      <c r="AU146" s="58">
        <f t="shared" si="70"/>
        <v>0</v>
      </c>
    </row>
    <row r="147" spans="1:47" s="3" customFormat="1" ht="14">
      <c r="A147" s="118"/>
      <c r="B147" s="117">
        <v>0</v>
      </c>
      <c r="C147" s="8">
        <f t="shared" si="71"/>
        <v>0</v>
      </c>
      <c r="D147" s="9">
        <f t="shared" si="72"/>
        <v>0</v>
      </c>
      <c r="E147" s="65"/>
      <c r="F147" s="124"/>
      <c r="G147" s="125"/>
      <c r="H147" s="122">
        <v>0</v>
      </c>
      <c r="I147" s="123" t="s">
        <v>893</v>
      </c>
      <c r="J147" s="109" t="str">
        <f t="shared" si="61"/>
        <v>Enter Category</v>
      </c>
      <c r="K147" s="110" t="str">
        <f t="shared" si="29"/>
        <v>Enter Category</v>
      </c>
      <c r="L147" s="109" t="str">
        <f t="shared" si="30"/>
        <v>Enter Category</v>
      </c>
      <c r="M147" s="56"/>
      <c r="N147" s="57">
        <v>0</v>
      </c>
      <c r="O147" s="57">
        <v>0</v>
      </c>
      <c r="P147" s="57">
        <v>0</v>
      </c>
      <c r="Q147" s="57">
        <v>0</v>
      </c>
      <c r="R147" s="57">
        <v>0</v>
      </c>
      <c r="S147" s="57">
        <v>0</v>
      </c>
      <c r="T147" s="57">
        <v>0</v>
      </c>
      <c r="U147" s="57">
        <f t="shared" si="31"/>
        <v>0</v>
      </c>
      <c r="V147" s="57">
        <f t="shared" si="32"/>
        <v>0</v>
      </c>
      <c r="W147" s="57">
        <f t="shared" si="33"/>
        <v>0</v>
      </c>
      <c r="X147" s="57">
        <f t="shared" si="34"/>
        <v>0</v>
      </c>
      <c r="Y147" s="57">
        <f t="shared" si="35"/>
        <v>0</v>
      </c>
      <c r="Z147" s="57">
        <f t="shared" si="36"/>
        <v>0</v>
      </c>
      <c r="AA147" s="57">
        <f t="shared" si="37"/>
        <v>0</v>
      </c>
      <c r="AB147" s="57">
        <f t="shared" si="38"/>
        <v>0</v>
      </c>
      <c r="AC147" s="57">
        <f t="shared" si="39"/>
        <v>0</v>
      </c>
      <c r="AD147" s="57">
        <f t="shared" si="40"/>
        <v>0</v>
      </c>
      <c r="AE147" s="57">
        <f t="shared" si="41"/>
        <v>0</v>
      </c>
      <c r="AF147" s="57">
        <f t="shared" si="42"/>
        <v>0</v>
      </c>
      <c r="AG147" s="57">
        <f t="shared" si="43"/>
        <v>0</v>
      </c>
      <c r="AH147" s="57">
        <f t="shared" si="44"/>
        <v>0</v>
      </c>
      <c r="AI147" s="57">
        <f t="shared" si="45"/>
        <v>0</v>
      </c>
      <c r="AJ147" s="57">
        <f t="shared" si="46"/>
        <v>0</v>
      </c>
      <c r="AK147" s="57">
        <f t="shared" si="47"/>
        <v>0</v>
      </c>
      <c r="AL147" s="57">
        <f t="shared" si="62"/>
        <v>0</v>
      </c>
      <c r="AM147" s="57">
        <f t="shared" si="63"/>
        <v>0</v>
      </c>
      <c r="AN147" s="57">
        <f t="shared" si="64"/>
        <v>0</v>
      </c>
      <c r="AO147" s="57">
        <f t="shared" si="65"/>
        <v>0</v>
      </c>
      <c r="AP147" s="57">
        <f t="shared" si="66"/>
        <v>0</v>
      </c>
      <c r="AQ147" s="57">
        <f t="shared" si="67"/>
        <v>0</v>
      </c>
      <c r="AR147" s="57">
        <f t="shared" si="68"/>
        <v>0</v>
      </c>
      <c r="AS147" s="57">
        <f t="shared" si="55"/>
        <v>0</v>
      </c>
      <c r="AT147" s="57">
        <f t="shared" si="69"/>
        <v>0</v>
      </c>
      <c r="AU147" s="58">
        <f t="shared" si="70"/>
        <v>0</v>
      </c>
    </row>
    <row r="148" spans="1:47" s="3" customFormat="1" ht="14">
      <c r="A148" s="118"/>
      <c r="B148" s="117">
        <v>0</v>
      </c>
      <c r="C148" s="8">
        <f t="shared" si="71"/>
        <v>0</v>
      </c>
      <c r="D148" s="9">
        <f t="shared" si="72"/>
        <v>0</v>
      </c>
      <c r="E148" s="65"/>
      <c r="F148" s="124"/>
      <c r="G148" s="125"/>
      <c r="H148" s="122">
        <v>0</v>
      </c>
      <c r="I148" s="123" t="s">
        <v>893</v>
      </c>
      <c r="J148" s="109" t="str">
        <f t="shared" si="61"/>
        <v>Enter Category</v>
      </c>
      <c r="K148" s="110" t="str">
        <f t="shared" si="29"/>
        <v>Enter Category</v>
      </c>
      <c r="L148" s="109" t="str">
        <f t="shared" si="30"/>
        <v>Enter Category</v>
      </c>
      <c r="M148" s="56"/>
      <c r="N148" s="57">
        <v>0</v>
      </c>
      <c r="O148" s="57">
        <v>0</v>
      </c>
      <c r="P148" s="57">
        <v>0</v>
      </c>
      <c r="Q148" s="57">
        <v>0</v>
      </c>
      <c r="R148" s="57">
        <v>0</v>
      </c>
      <c r="S148" s="57">
        <v>0</v>
      </c>
      <c r="T148" s="57">
        <v>0</v>
      </c>
      <c r="U148" s="57">
        <f t="shared" si="31"/>
        <v>0</v>
      </c>
      <c r="V148" s="57">
        <f t="shared" si="32"/>
        <v>0</v>
      </c>
      <c r="W148" s="57">
        <f t="shared" si="33"/>
        <v>0</v>
      </c>
      <c r="X148" s="57">
        <f t="shared" si="34"/>
        <v>0</v>
      </c>
      <c r="Y148" s="57">
        <f t="shared" si="35"/>
        <v>0</v>
      </c>
      <c r="Z148" s="57">
        <f t="shared" si="36"/>
        <v>0</v>
      </c>
      <c r="AA148" s="57">
        <f t="shared" si="37"/>
        <v>0</v>
      </c>
      <c r="AB148" s="57">
        <f t="shared" si="38"/>
        <v>0</v>
      </c>
      <c r="AC148" s="57">
        <f t="shared" si="39"/>
        <v>0</v>
      </c>
      <c r="AD148" s="57">
        <f t="shared" si="40"/>
        <v>0</v>
      </c>
      <c r="AE148" s="57">
        <f t="shared" si="41"/>
        <v>0</v>
      </c>
      <c r="AF148" s="57">
        <f t="shared" si="42"/>
        <v>0</v>
      </c>
      <c r="AG148" s="57">
        <f t="shared" si="43"/>
        <v>0</v>
      </c>
      <c r="AH148" s="57">
        <f t="shared" si="44"/>
        <v>0</v>
      </c>
      <c r="AI148" s="57">
        <f t="shared" si="45"/>
        <v>0</v>
      </c>
      <c r="AJ148" s="57">
        <f t="shared" si="46"/>
        <v>0</v>
      </c>
      <c r="AK148" s="57">
        <f t="shared" si="47"/>
        <v>0</v>
      </c>
      <c r="AL148" s="57">
        <f t="shared" si="62"/>
        <v>0</v>
      </c>
      <c r="AM148" s="57">
        <f t="shared" si="63"/>
        <v>0</v>
      </c>
      <c r="AN148" s="57">
        <f t="shared" si="64"/>
        <v>0</v>
      </c>
      <c r="AO148" s="57">
        <f t="shared" si="65"/>
        <v>0</v>
      </c>
      <c r="AP148" s="57">
        <f t="shared" si="66"/>
        <v>0</v>
      </c>
      <c r="AQ148" s="57">
        <f t="shared" si="67"/>
        <v>0</v>
      </c>
      <c r="AR148" s="57">
        <f t="shared" si="68"/>
        <v>0</v>
      </c>
      <c r="AS148" s="57">
        <f t="shared" si="55"/>
        <v>0</v>
      </c>
      <c r="AT148" s="57">
        <f t="shared" si="69"/>
        <v>0</v>
      </c>
      <c r="AU148" s="58">
        <f t="shared" si="70"/>
        <v>0</v>
      </c>
    </row>
    <row r="149" spans="1:47" s="3" customFormat="1" ht="14">
      <c r="A149" s="118"/>
      <c r="B149" s="117">
        <v>0</v>
      </c>
      <c r="C149" s="8">
        <f t="shared" si="71"/>
        <v>0</v>
      </c>
      <c r="D149" s="9">
        <f t="shared" si="72"/>
        <v>0</v>
      </c>
      <c r="E149" s="65"/>
      <c r="F149" s="124"/>
      <c r="G149" s="125"/>
      <c r="H149" s="122">
        <v>0</v>
      </c>
      <c r="I149" s="123" t="s">
        <v>893</v>
      </c>
      <c r="J149" s="109" t="str">
        <f t="shared" si="61"/>
        <v>Enter Category</v>
      </c>
      <c r="K149" s="110" t="str">
        <f t="shared" si="29"/>
        <v>Enter Category</v>
      </c>
      <c r="L149" s="109" t="str">
        <f t="shared" si="30"/>
        <v>Enter Category</v>
      </c>
      <c r="M149" s="56"/>
      <c r="N149" s="57">
        <v>0</v>
      </c>
      <c r="O149" s="57">
        <v>0</v>
      </c>
      <c r="P149" s="57">
        <v>0</v>
      </c>
      <c r="Q149" s="57">
        <v>0</v>
      </c>
      <c r="R149" s="57">
        <v>0</v>
      </c>
      <c r="S149" s="57">
        <v>0</v>
      </c>
      <c r="T149" s="57">
        <v>0</v>
      </c>
      <c r="U149" s="57">
        <f t="shared" si="31"/>
        <v>0</v>
      </c>
      <c r="V149" s="57">
        <f t="shared" si="32"/>
        <v>0</v>
      </c>
      <c r="W149" s="57">
        <f t="shared" si="33"/>
        <v>0</v>
      </c>
      <c r="X149" s="57">
        <f t="shared" si="34"/>
        <v>0</v>
      </c>
      <c r="Y149" s="57">
        <f t="shared" si="35"/>
        <v>0</v>
      </c>
      <c r="Z149" s="57">
        <f t="shared" si="36"/>
        <v>0</v>
      </c>
      <c r="AA149" s="57">
        <f t="shared" si="37"/>
        <v>0</v>
      </c>
      <c r="AB149" s="57">
        <f t="shared" si="38"/>
        <v>0</v>
      </c>
      <c r="AC149" s="57">
        <f t="shared" si="39"/>
        <v>0</v>
      </c>
      <c r="AD149" s="57">
        <f t="shared" si="40"/>
        <v>0</v>
      </c>
      <c r="AE149" s="57">
        <f t="shared" si="41"/>
        <v>0</v>
      </c>
      <c r="AF149" s="57">
        <f t="shared" si="42"/>
        <v>0</v>
      </c>
      <c r="AG149" s="57">
        <f t="shared" si="43"/>
        <v>0</v>
      </c>
      <c r="AH149" s="57">
        <f t="shared" si="44"/>
        <v>0</v>
      </c>
      <c r="AI149" s="57">
        <f t="shared" si="45"/>
        <v>0</v>
      </c>
      <c r="AJ149" s="57">
        <f t="shared" si="46"/>
        <v>0</v>
      </c>
      <c r="AK149" s="57">
        <f t="shared" si="47"/>
        <v>0</v>
      </c>
      <c r="AL149" s="57">
        <f t="shared" si="62"/>
        <v>0</v>
      </c>
      <c r="AM149" s="57">
        <f t="shared" si="63"/>
        <v>0</v>
      </c>
      <c r="AN149" s="57">
        <f t="shared" si="64"/>
        <v>0</v>
      </c>
      <c r="AO149" s="57">
        <f t="shared" si="65"/>
        <v>0</v>
      </c>
      <c r="AP149" s="57">
        <f t="shared" si="66"/>
        <v>0</v>
      </c>
      <c r="AQ149" s="57">
        <f t="shared" si="67"/>
        <v>0</v>
      </c>
      <c r="AR149" s="57">
        <f t="shared" si="68"/>
        <v>0</v>
      </c>
      <c r="AS149" s="57">
        <f t="shared" si="55"/>
        <v>0</v>
      </c>
      <c r="AT149" s="57">
        <f t="shared" si="69"/>
        <v>0</v>
      </c>
      <c r="AU149" s="58">
        <f t="shared" si="70"/>
        <v>0</v>
      </c>
    </row>
    <row r="150" spans="1:47" s="3" customFormat="1" ht="14">
      <c r="A150" s="118"/>
      <c r="B150" s="117">
        <v>0</v>
      </c>
      <c r="C150" s="8">
        <f t="shared" si="71"/>
        <v>0</v>
      </c>
      <c r="D150" s="9">
        <f t="shared" si="72"/>
        <v>0</v>
      </c>
      <c r="E150" s="65"/>
      <c r="F150" s="124"/>
      <c r="G150" s="125"/>
      <c r="H150" s="122">
        <v>0</v>
      </c>
      <c r="I150" s="123" t="s">
        <v>893</v>
      </c>
      <c r="J150" s="109" t="str">
        <f t="shared" si="61"/>
        <v>Enter Category</v>
      </c>
      <c r="K150" s="110" t="str">
        <f t="shared" si="29"/>
        <v>Enter Category</v>
      </c>
      <c r="L150" s="109" t="str">
        <f t="shared" si="30"/>
        <v>Enter Category</v>
      </c>
      <c r="M150" s="56"/>
      <c r="N150" s="57">
        <v>0</v>
      </c>
      <c r="O150" s="57">
        <v>0</v>
      </c>
      <c r="P150" s="57">
        <v>0</v>
      </c>
      <c r="Q150" s="57">
        <v>0</v>
      </c>
      <c r="R150" s="57">
        <v>0</v>
      </c>
      <c r="S150" s="57">
        <v>0</v>
      </c>
      <c r="T150" s="57">
        <v>0</v>
      </c>
      <c r="U150" s="57">
        <f t="shared" si="31"/>
        <v>0</v>
      </c>
      <c r="V150" s="57">
        <f t="shared" si="32"/>
        <v>0</v>
      </c>
      <c r="W150" s="57">
        <f t="shared" si="33"/>
        <v>0</v>
      </c>
      <c r="X150" s="57">
        <f t="shared" si="34"/>
        <v>0</v>
      </c>
      <c r="Y150" s="57">
        <f t="shared" si="35"/>
        <v>0</v>
      </c>
      <c r="Z150" s="57">
        <f t="shared" si="36"/>
        <v>0</v>
      </c>
      <c r="AA150" s="57">
        <f t="shared" si="37"/>
        <v>0</v>
      </c>
      <c r="AB150" s="57">
        <f t="shared" si="38"/>
        <v>0</v>
      </c>
      <c r="AC150" s="57">
        <f t="shared" si="39"/>
        <v>0</v>
      </c>
      <c r="AD150" s="57">
        <f t="shared" si="40"/>
        <v>0</v>
      </c>
      <c r="AE150" s="57">
        <f t="shared" si="41"/>
        <v>0</v>
      </c>
      <c r="AF150" s="57">
        <f t="shared" si="42"/>
        <v>0</v>
      </c>
      <c r="AG150" s="57">
        <f t="shared" si="43"/>
        <v>0</v>
      </c>
      <c r="AH150" s="57">
        <f t="shared" si="44"/>
        <v>0</v>
      </c>
      <c r="AI150" s="57">
        <f t="shared" si="45"/>
        <v>0</v>
      </c>
      <c r="AJ150" s="57">
        <f t="shared" si="46"/>
        <v>0</v>
      </c>
      <c r="AK150" s="57">
        <f t="shared" si="47"/>
        <v>0</v>
      </c>
      <c r="AL150" s="57">
        <f t="shared" si="62"/>
        <v>0</v>
      </c>
      <c r="AM150" s="57">
        <f t="shared" si="63"/>
        <v>0</v>
      </c>
      <c r="AN150" s="57">
        <f t="shared" si="64"/>
        <v>0</v>
      </c>
      <c r="AO150" s="57">
        <f t="shared" si="65"/>
        <v>0</v>
      </c>
      <c r="AP150" s="57">
        <f t="shared" si="66"/>
        <v>0</v>
      </c>
      <c r="AQ150" s="57">
        <f t="shared" si="67"/>
        <v>0</v>
      </c>
      <c r="AR150" s="57">
        <f t="shared" si="68"/>
        <v>0</v>
      </c>
      <c r="AS150" s="57">
        <f t="shared" si="55"/>
        <v>0</v>
      </c>
      <c r="AT150" s="57">
        <f t="shared" si="69"/>
        <v>0</v>
      </c>
      <c r="AU150" s="58">
        <f t="shared" si="70"/>
        <v>0</v>
      </c>
    </row>
    <row r="151" spans="1:47" s="3" customFormat="1" ht="14">
      <c r="A151" s="118"/>
      <c r="B151" s="117">
        <v>0</v>
      </c>
      <c r="C151" s="8">
        <f t="shared" si="71"/>
        <v>0</v>
      </c>
      <c r="D151" s="9">
        <f t="shared" si="72"/>
        <v>0</v>
      </c>
      <c r="E151" s="65"/>
      <c r="F151" s="124"/>
      <c r="G151" s="125"/>
      <c r="H151" s="122">
        <v>0</v>
      </c>
      <c r="I151" s="123" t="s">
        <v>893</v>
      </c>
      <c r="J151" s="109" t="str">
        <f t="shared" si="61"/>
        <v>Enter Category</v>
      </c>
      <c r="K151" s="110" t="str">
        <f t="shared" si="29"/>
        <v>Enter Category</v>
      </c>
      <c r="L151" s="109" t="str">
        <f t="shared" si="30"/>
        <v>Enter Category</v>
      </c>
      <c r="M151" s="56"/>
      <c r="N151" s="57">
        <v>0</v>
      </c>
      <c r="O151" s="57">
        <v>0</v>
      </c>
      <c r="P151" s="57">
        <v>0</v>
      </c>
      <c r="Q151" s="57">
        <v>0</v>
      </c>
      <c r="R151" s="57">
        <v>0</v>
      </c>
      <c r="S151" s="57">
        <v>0</v>
      </c>
      <c r="T151" s="57">
        <v>0</v>
      </c>
      <c r="U151" s="57">
        <f t="shared" si="31"/>
        <v>0</v>
      </c>
      <c r="V151" s="57">
        <f t="shared" si="32"/>
        <v>0</v>
      </c>
      <c r="W151" s="57">
        <f t="shared" si="33"/>
        <v>0</v>
      </c>
      <c r="X151" s="57">
        <f t="shared" si="34"/>
        <v>0</v>
      </c>
      <c r="Y151" s="57">
        <f t="shared" si="35"/>
        <v>0</v>
      </c>
      <c r="Z151" s="57">
        <f t="shared" si="36"/>
        <v>0</v>
      </c>
      <c r="AA151" s="57">
        <f t="shared" si="37"/>
        <v>0</v>
      </c>
      <c r="AB151" s="57">
        <f t="shared" si="38"/>
        <v>0</v>
      </c>
      <c r="AC151" s="57">
        <f t="shared" si="39"/>
        <v>0</v>
      </c>
      <c r="AD151" s="57">
        <f t="shared" si="40"/>
        <v>0</v>
      </c>
      <c r="AE151" s="57">
        <f t="shared" si="41"/>
        <v>0</v>
      </c>
      <c r="AF151" s="57">
        <f t="shared" si="42"/>
        <v>0</v>
      </c>
      <c r="AG151" s="57">
        <f t="shared" si="43"/>
        <v>0</v>
      </c>
      <c r="AH151" s="57">
        <f t="shared" si="44"/>
        <v>0</v>
      </c>
      <c r="AI151" s="57">
        <f t="shared" si="45"/>
        <v>0</v>
      </c>
      <c r="AJ151" s="57">
        <f t="shared" si="46"/>
        <v>0</v>
      </c>
      <c r="AK151" s="57">
        <f t="shared" si="47"/>
        <v>0</v>
      </c>
      <c r="AL151" s="57">
        <f t="shared" si="62"/>
        <v>0</v>
      </c>
      <c r="AM151" s="57">
        <f t="shared" si="63"/>
        <v>0</v>
      </c>
      <c r="AN151" s="57">
        <f t="shared" si="64"/>
        <v>0</v>
      </c>
      <c r="AO151" s="57">
        <f t="shared" si="65"/>
        <v>0</v>
      </c>
      <c r="AP151" s="57">
        <f t="shared" si="66"/>
        <v>0</v>
      </c>
      <c r="AQ151" s="57">
        <f t="shared" si="67"/>
        <v>0</v>
      </c>
      <c r="AR151" s="57">
        <f t="shared" si="68"/>
        <v>0</v>
      </c>
      <c r="AS151" s="57">
        <f t="shared" si="55"/>
        <v>0</v>
      </c>
      <c r="AT151" s="57">
        <f t="shared" si="69"/>
        <v>0</v>
      </c>
      <c r="AU151" s="58">
        <f t="shared" si="70"/>
        <v>0</v>
      </c>
    </row>
    <row r="152" spans="1:47" s="3" customFormat="1" ht="14">
      <c r="A152" s="118"/>
      <c r="B152" s="117">
        <v>0</v>
      </c>
      <c r="C152" s="8">
        <f t="shared" si="71"/>
        <v>0</v>
      </c>
      <c r="D152" s="9">
        <f t="shared" si="72"/>
        <v>0</v>
      </c>
      <c r="E152" s="65"/>
      <c r="F152" s="124"/>
      <c r="G152" s="125"/>
      <c r="H152" s="122">
        <v>0</v>
      </c>
      <c r="I152" s="123" t="s">
        <v>893</v>
      </c>
      <c r="J152" s="109" t="str">
        <f t="shared" si="61"/>
        <v>Enter Category</v>
      </c>
      <c r="K152" s="110" t="str">
        <f t="shared" si="29"/>
        <v>Enter Category</v>
      </c>
      <c r="L152" s="109" t="str">
        <f t="shared" si="30"/>
        <v>Enter Category</v>
      </c>
      <c r="M152" s="56"/>
      <c r="N152" s="57">
        <v>0</v>
      </c>
      <c r="O152" s="57">
        <v>0</v>
      </c>
      <c r="P152" s="57">
        <v>0</v>
      </c>
      <c r="Q152" s="57">
        <v>0</v>
      </c>
      <c r="R152" s="57">
        <v>0</v>
      </c>
      <c r="S152" s="57">
        <v>0</v>
      </c>
      <c r="T152" s="57">
        <v>0</v>
      </c>
      <c r="U152" s="57">
        <f t="shared" si="31"/>
        <v>0</v>
      </c>
      <c r="V152" s="57">
        <f t="shared" si="32"/>
        <v>0</v>
      </c>
      <c r="W152" s="57">
        <f t="shared" si="33"/>
        <v>0</v>
      </c>
      <c r="X152" s="57">
        <f t="shared" si="34"/>
        <v>0</v>
      </c>
      <c r="Y152" s="57">
        <f t="shared" si="35"/>
        <v>0</v>
      </c>
      <c r="Z152" s="57">
        <f t="shared" si="36"/>
        <v>0</v>
      </c>
      <c r="AA152" s="57">
        <f t="shared" si="37"/>
        <v>0</v>
      </c>
      <c r="AB152" s="57">
        <f t="shared" si="38"/>
        <v>0</v>
      </c>
      <c r="AC152" s="57">
        <f t="shared" si="39"/>
        <v>0</v>
      </c>
      <c r="AD152" s="57">
        <f t="shared" si="40"/>
        <v>0</v>
      </c>
      <c r="AE152" s="57">
        <f t="shared" si="41"/>
        <v>0</v>
      </c>
      <c r="AF152" s="57">
        <f t="shared" si="42"/>
        <v>0</v>
      </c>
      <c r="AG152" s="57">
        <f t="shared" si="43"/>
        <v>0</v>
      </c>
      <c r="AH152" s="57">
        <f t="shared" si="44"/>
        <v>0</v>
      </c>
      <c r="AI152" s="57">
        <f t="shared" si="45"/>
        <v>0</v>
      </c>
      <c r="AJ152" s="57">
        <f t="shared" si="46"/>
        <v>0</v>
      </c>
      <c r="AK152" s="57">
        <f t="shared" si="47"/>
        <v>0</v>
      </c>
      <c r="AL152" s="57">
        <f t="shared" si="62"/>
        <v>0</v>
      </c>
      <c r="AM152" s="57">
        <f t="shared" si="63"/>
        <v>0</v>
      </c>
      <c r="AN152" s="57">
        <f t="shared" si="64"/>
        <v>0</v>
      </c>
      <c r="AO152" s="57">
        <f t="shared" si="65"/>
        <v>0</v>
      </c>
      <c r="AP152" s="57">
        <f t="shared" si="66"/>
        <v>0</v>
      </c>
      <c r="AQ152" s="57">
        <f t="shared" si="67"/>
        <v>0</v>
      </c>
      <c r="AR152" s="57">
        <f t="shared" si="68"/>
        <v>0</v>
      </c>
      <c r="AS152" s="57">
        <f t="shared" si="55"/>
        <v>0</v>
      </c>
      <c r="AT152" s="57">
        <f t="shared" si="69"/>
        <v>0</v>
      </c>
      <c r="AU152" s="58">
        <f t="shared" si="70"/>
        <v>0</v>
      </c>
    </row>
    <row r="153" spans="1:47" s="3" customFormat="1" ht="14">
      <c r="A153" s="118"/>
      <c r="B153" s="117">
        <v>0</v>
      </c>
      <c r="C153" s="8">
        <f t="shared" si="71"/>
        <v>0</v>
      </c>
      <c r="D153" s="9">
        <f t="shared" si="72"/>
        <v>0</v>
      </c>
      <c r="E153" s="65"/>
      <c r="F153" s="124"/>
      <c r="G153" s="125"/>
      <c r="H153" s="122">
        <v>0</v>
      </c>
      <c r="I153" s="123" t="s">
        <v>893</v>
      </c>
      <c r="J153" s="109" t="str">
        <f t="shared" si="61"/>
        <v>Enter Category</v>
      </c>
      <c r="K153" s="110" t="str">
        <f t="shared" si="29"/>
        <v>Enter Category</v>
      </c>
      <c r="L153" s="109" t="str">
        <f t="shared" si="30"/>
        <v>Enter Category</v>
      </c>
      <c r="M153" s="56"/>
      <c r="N153" s="57">
        <v>0</v>
      </c>
      <c r="O153" s="57">
        <v>0</v>
      </c>
      <c r="P153" s="57">
        <v>0</v>
      </c>
      <c r="Q153" s="57">
        <v>0</v>
      </c>
      <c r="R153" s="57">
        <v>0</v>
      </c>
      <c r="S153" s="57">
        <v>0</v>
      </c>
      <c r="T153" s="57">
        <v>0</v>
      </c>
      <c r="U153" s="57">
        <f t="shared" si="31"/>
        <v>0</v>
      </c>
      <c r="V153" s="57">
        <f t="shared" si="32"/>
        <v>0</v>
      </c>
      <c r="W153" s="57">
        <f t="shared" si="33"/>
        <v>0</v>
      </c>
      <c r="X153" s="57">
        <f t="shared" si="34"/>
        <v>0</v>
      </c>
      <c r="Y153" s="57">
        <f t="shared" si="35"/>
        <v>0</v>
      </c>
      <c r="Z153" s="57">
        <f t="shared" si="36"/>
        <v>0</v>
      </c>
      <c r="AA153" s="57">
        <f t="shared" si="37"/>
        <v>0</v>
      </c>
      <c r="AB153" s="57">
        <f t="shared" si="38"/>
        <v>0</v>
      </c>
      <c r="AC153" s="57">
        <f t="shared" si="39"/>
        <v>0</v>
      </c>
      <c r="AD153" s="57">
        <f t="shared" si="40"/>
        <v>0</v>
      </c>
      <c r="AE153" s="57">
        <f t="shared" si="41"/>
        <v>0</v>
      </c>
      <c r="AF153" s="57">
        <f t="shared" si="42"/>
        <v>0</v>
      </c>
      <c r="AG153" s="57">
        <f t="shared" si="43"/>
        <v>0</v>
      </c>
      <c r="AH153" s="57">
        <f t="shared" si="44"/>
        <v>0</v>
      </c>
      <c r="AI153" s="57">
        <f t="shared" si="45"/>
        <v>0</v>
      </c>
      <c r="AJ153" s="57">
        <f t="shared" si="46"/>
        <v>0</v>
      </c>
      <c r="AK153" s="57">
        <f t="shared" si="47"/>
        <v>0</v>
      </c>
      <c r="AL153" s="57">
        <f t="shared" si="62"/>
        <v>0</v>
      </c>
      <c r="AM153" s="57">
        <f t="shared" si="63"/>
        <v>0</v>
      </c>
      <c r="AN153" s="57">
        <f t="shared" si="64"/>
        <v>0</v>
      </c>
      <c r="AO153" s="57">
        <f t="shared" si="65"/>
        <v>0</v>
      </c>
      <c r="AP153" s="57">
        <f t="shared" si="66"/>
        <v>0</v>
      </c>
      <c r="AQ153" s="57">
        <f t="shared" si="67"/>
        <v>0</v>
      </c>
      <c r="AR153" s="57">
        <f t="shared" si="68"/>
        <v>0</v>
      </c>
      <c r="AS153" s="57">
        <f t="shared" si="55"/>
        <v>0</v>
      </c>
      <c r="AT153" s="57">
        <f t="shared" si="69"/>
        <v>0</v>
      </c>
      <c r="AU153" s="58">
        <f t="shared" si="70"/>
        <v>0</v>
      </c>
    </row>
    <row r="154" spans="1:47" s="3" customFormat="1" ht="14">
      <c r="A154" s="118"/>
      <c r="B154" s="117">
        <v>0</v>
      </c>
      <c r="C154" s="8">
        <f t="shared" si="71"/>
        <v>0</v>
      </c>
      <c r="D154" s="9">
        <f t="shared" si="72"/>
        <v>0</v>
      </c>
      <c r="E154" s="65"/>
      <c r="F154" s="124"/>
      <c r="G154" s="125"/>
      <c r="H154" s="122">
        <v>0</v>
      </c>
      <c r="I154" s="123" t="s">
        <v>893</v>
      </c>
      <c r="J154" s="109" t="str">
        <f t="shared" si="61"/>
        <v>Enter Category</v>
      </c>
      <c r="K154" s="110" t="str">
        <f t="shared" si="29"/>
        <v>Enter Category</v>
      </c>
      <c r="L154" s="109" t="str">
        <f t="shared" si="30"/>
        <v>Enter Category</v>
      </c>
      <c r="M154" s="56"/>
      <c r="N154" s="57">
        <v>0</v>
      </c>
      <c r="O154" s="57">
        <v>0</v>
      </c>
      <c r="P154" s="57">
        <v>0</v>
      </c>
      <c r="Q154" s="57">
        <v>0</v>
      </c>
      <c r="R154" s="57">
        <v>0</v>
      </c>
      <c r="S154" s="57">
        <v>0</v>
      </c>
      <c r="T154" s="57">
        <v>0</v>
      </c>
      <c r="U154" s="57">
        <f t="shared" si="31"/>
        <v>0</v>
      </c>
      <c r="V154" s="57">
        <f t="shared" si="32"/>
        <v>0</v>
      </c>
      <c r="W154" s="57">
        <f t="shared" si="33"/>
        <v>0</v>
      </c>
      <c r="X154" s="57">
        <f t="shared" si="34"/>
        <v>0</v>
      </c>
      <c r="Y154" s="57">
        <f t="shared" si="35"/>
        <v>0</v>
      </c>
      <c r="Z154" s="57">
        <f t="shared" si="36"/>
        <v>0</v>
      </c>
      <c r="AA154" s="57">
        <f t="shared" si="37"/>
        <v>0</v>
      </c>
      <c r="AB154" s="57">
        <f t="shared" si="38"/>
        <v>0</v>
      </c>
      <c r="AC154" s="57">
        <f t="shared" si="39"/>
        <v>0</v>
      </c>
      <c r="AD154" s="57">
        <f t="shared" si="40"/>
        <v>0</v>
      </c>
      <c r="AE154" s="57">
        <f t="shared" si="41"/>
        <v>0</v>
      </c>
      <c r="AF154" s="57">
        <f t="shared" si="42"/>
        <v>0</v>
      </c>
      <c r="AG154" s="57">
        <f t="shared" si="43"/>
        <v>0</v>
      </c>
      <c r="AH154" s="57">
        <f t="shared" si="44"/>
        <v>0</v>
      </c>
      <c r="AI154" s="57">
        <f t="shared" si="45"/>
        <v>0</v>
      </c>
      <c r="AJ154" s="57">
        <f t="shared" si="46"/>
        <v>0</v>
      </c>
      <c r="AK154" s="57">
        <f t="shared" si="47"/>
        <v>0</v>
      </c>
      <c r="AL154" s="57">
        <f t="shared" si="62"/>
        <v>0</v>
      </c>
      <c r="AM154" s="57">
        <f t="shared" si="63"/>
        <v>0</v>
      </c>
      <c r="AN154" s="57">
        <f t="shared" si="64"/>
        <v>0</v>
      </c>
      <c r="AO154" s="57">
        <f t="shared" si="65"/>
        <v>0</v>
      </c>
      <c r="AP154" s="57">
        <f t="shared" si="66"/>
        <v>0</v>
      </c>
      <c r="AQ154" s="57">
        <f t="shared" si="67"/>
        <v>0</v>
      </c>
      <c r="AR154" s="57">
        <f t="shared" si="68"/>
        <v>0</v>
      </c>
      <c r="AS154" s="57">
        <f t="shared" si="55"/>
        <v>0</v>
      </c>
      <c r="AT154" s="57">
        <f t="shared" si="69"/>
        <v>0</v>
      </c>
      <c r="AU154" s="58">
        <f t="shared" si="70"/>
        <v>0</v>
      </c>
    </row>
    <row r="155" spans="1:47" s="3" customFormat="1" ht="14">
      <c r="A155" s="118"/>
      <c r="B155" s="117">
        <v>0</v>
      </c>
      <c r="C155" s="8">
        <f t="shared" si="71"/>
        <v>0</v>
      </c>
      <c r="D155" s="9">
        <f t="shared" si="72"/>
        <v>0</v>
      </c>
      <c r="E155" s="65"/>
      <c r="F155" s="124"/>
      <c r="G155" s="125"/>
      <c r="H155" s="122">
        <v>0</v>
      </c>
      <c r="I155" s="123" t="s">
        <v>893</v>
      </c>
      <c r="J155" s="109" t="str">
        <f t="shared" si="61"/>
        <v>Enter Category</v>
      </c>
      <c r="K155" s="110" t="str">
        <f t="shared" si="29"/>
        <v>Enter Category</v>
      </c>
      <c r="L155" s="109" t="str">
        <f t="shared" si="30"/>
        <v>Enter Category</v>
      </c>
      <c r="M155" s="56"/>
      <c r="N155" s="57">
        <v>0</v>
      </c>
      <c r="O155" s="57">
        <v>0</v>
      </c>
      <c r="P155" s="57">
        <v>0</v>
      </c>
      <c r="Q155" s="57">
        <v>0</v>
      </c>
      <c r="R155" s="57">
        <v>0</v>
      </c>
      <c r="S155" s="57">
        <v>0</v>
      </c>
      <c r="T155" s="57">
        <v>0</v>
      </c>
      <c r="U155" s="57">
        <f t="shared" si="31"/>
        <v>0</v>
      </c>
      <c r="V155" s="57">
        <f t="shared" si="32"/>
        <v>0</v>
      </c>
      <c r="W155" s="57">
        <f t="shared" si="33"/>
        <v>0</v>
      </c>
      <c r="X155" s="57">
        <f t="shared" si="34"/>
        <v>0</v>
      </c>
      <c r="Y155" s="57">
        <f t="shared" si="35"/>
        <v>0</v>
      </c>
      <c r="Z155" s="57">
        <f t="shared" si="36"/>
        <v>0</v>
      </c>
      <c r="AA155" s="57">
        <f t="shared" si="37"/>
        <v>0</v>
      </c>
      <c r="AB155" s="57">
        <f t="shared" si="38"/>
        <v>0</v>
      </c>
      <c r="AC155" s="57">
        <f t="shared" si="39"/>
        <v>0</v>
      </c>
      <c r="AD155" s="57">
        <f t="shared" si="40"/>
        <v>0</v>
      </c>
      <c r="AE155" s="57">
        <f t="shared" si="41"/>
        <v>0</v>
      </c>
      <c r="AF155" s="57">
        <f t="shared" si="42"/>
        <v>0</v>
      </c>
      <c r="AG155" s="57">
        <f t="shared" si="43"/>
        <v>0</v>
      </c>
      <c r="AH155" s="57">
        <f t="shared" si="44"/>
        <v>0</v>
      </c>
      <c r="AI155" s="57">
        <f t="shared" si="45"/>
        <v>0</v>
      </c>
      <c r="AJ155" s="57">
        <f t="shared" si="46"/>
        <v>0</v>
      </c>
      <c r="AK155" s="57">
        <f t="shared" si="47"/>
        <v>0</v>
      </c>
      <c r="AL155" s="57">
        <f t="shared" si="62"/>
        <v>0</v>
      </c>
      <c r="AM155" s="57">
        <f t="shared" si="63"/>
        <v>0</v>
      </c>
      <c r="AN155" s="57">
        <f t="shared" si="64"/>
        <v>0</v>
      </c>
      <c r="AO155" s="57">
        <f t="shared" si="65"/>
        <v>0</v>
      </c>
      <c r="AP155" s="57">
        <f t="shared" si="66"/>
        <v>0</v>
      </c>
      <c r="AQ155" s="57">
        <f t="shared" si="67"/>
        <v>0</v>
      </c>
      <c r="AR155" s="57">
        <f t="shared" si="68"/>
        <v>0</v>
      </c>
      <c r="AS155" s="57">
        <f t="shared" si="55"/>
        <v>0</v>
      </c>
      <c r="AT155" s="57">
        <f t="shared" si="69"/>
        <v>0</v>
      </c>
      <c r="AU155" s="58">
        <f t="shared" si="70"/>
        <v>0</v>
      </c>
    </row>
    <row r="156" spans="1:47" s="3" customFormat="1" ht="14">
      <c r="A156" s="118"/>
      <c r="B156" s="117">
        <v>0</v>
      </c>
      <c r="C156" s="8">
        <f t="shared" si="71"/>
        <v>0</v>
      </c>
      <c r="D156" s="9">
        <f t="shared" si="72"/>
        <v>0</v>
      </c>
      <c r="E156" s="65"/>
      <c r="F156" s="124"/>
      <c r="G156" s="125"/>
      <c r="H156" s="122">
        <v>0</v>
      </c>
      <c r="I156" s="123" t="s">
        <v>893</v>
      </c>
      <c r="J156" s="109" t="str">
        <f t="shared" si="61"/>
        <v>Enter Category</v>
      </c>
      <c r="K156" s="110" t="str">
        <f t="shared" si="29"/>
        <v>Enter Category</v>
      </c>
      <c r="L156" s="109" t="str">
        <f t="shared" si="30"/>
        <v>Enter Category</v>
      </c>
      <c r="M156" s="56"/>
      <c r="N156" s="57">
        <v>0</v>
      </c>
      <c r="O156" s="57">
        <v>0</v>
      </c>
      <c r="P156" s="57">
        <v>0</v>
      </c>
      <c r="Q156" s="57">
        <v>0</v>
      </c>
      <c r="R156" s="57">
        <v>0</v>
      </c>
      <c r="S156" s="57">
        <v>0</v>
      </c>
      <c r="T156" s="57">
        <v>0</v>
      </c>
      <c r="U156" s="57">
        <f t="shared" si="31"/>
        <v>0</v>
      </c>
      <c r="V156" s="57">
        <f t="shared" si="32"/>
        <v>0</v>
      </c>
      <c r="W156" s="57">
        <f t="shared" si="33"/>
        <v>0</v>
      </c>
      <c r="X156" s="57">
        <f t="shared" si="34"/>
        <v>0</v>
      </c>
      <c r="Y156" s="57">
        <f t="shared" si="35"/>
        <v>0</v>
      </c>
      <c r="Z156" s="57">
        <f t="shared" si="36"/>
        <v>0</v>
      </c>
      <c r="AA156" s="57">
        <f t="shared" si="37"/>
        <v>0</v>
      </c>
      <c r="AB156" s="57">
        <f t="shared" si="38"/>
        <v>0</v>
      </c>
      <c r="AC156" s="57">
        <f t="shared" si="39"/>
        <v>0</v>
      </c>
      <c r="AD156" s="57">
        <f t="shared" si="40"/>
        <v>0</v>
      </c>
      <c r="AE156" s="57">
        <f t="shared" si="41"/>
        <v>0</v>
      </c>
      <c r="AF156" s="57">
        <f t="shared" si="42"/>
        <v>0</v>
      </c>
      <c r="AG156" s="57">
        <f t="shared" si="43"/>
        <v>0</v>
      </c>
      <c r="AH156" s="57">
        <f t="shared" si="44"/>
        <v>0</v>
      </c>
      <c r="AI156" s="57">
        <f t="shared" si="45"/>
        <v>0</v>
      </c>
      <c r="AJ156" s="57">
        <f t="shared" si="46"/>
        <v>0</v>
      </c>
      <c r="AK156" s="57">
        <f t="shared" si="47"/>
        <v>0</v>
      </c>
      <c r="AL156" s="57">
        <f t="shared" si="62"/>
        <v>0</v>
      </c>
      <c r="AM156" s="57">
        <f t="shared" si="63"/>
        <v>0</v>
      </c>
      <c r="AN156" s="57">
        <f t="shared" si="64"/>
        <v>0</v>
      </c>
      <c r="AO156" s="57">
        <f t="shared" si="65"/>
        <v>0</v>
      </c>
      <c r="AP156" s="57">
        <f t="shared" si="66"/>
        <v>0</v>
      </c>
      <c r="AQ156" s="57">
        <f t="shared" si="67"/>
        <v>0</v>
      </c>
      <c r="AR156" s="57">
        <f t="shared" si="68"/>
        <v>0</v>
      </c>
      <c r="AS156" s="57">
        <f t="shared" si="55"/>
        <v>0</v>
      </c>
      <c r="AT156" s="57">
        <f t="shared" si="69"/>
        <v>0</v>
      </c>
      <c r="AU156" s="58">
        <f t="shared" si="70"/>
        <v>0</v>
      </c>
    </row>
    <row r="157" spans="1:47" s="3" customFormat="1" ht="14">
      <c r="A157" s="118"/>
      <c r="B157" s="117">
        <v>0</v>
      </c>
      <c r="C157" s="8">
        <f t="shared" si="71"/>
        <v>0</v>
      </c>
      <c r="D157" s="9">
        <f t="shared" si="72"/>
        <v>0</v>
      </c>
      <c r="E157" s="65"/>
      <c r="F157" s="124"/>
      <c r="G157" s="125"/>
      <c r="H157" s="122">
        <v>0</v>
      </c>
      <c r="I157" s="123" t="s">
        <v>893</v>
      </c>
      <c r="J157" s="109" t="str">
        <f t="shared" ref="J157:J188" si="73">IF(OR(I157="Motor Vehicle Expenses - Fuel",I157="Motor Vehicle Expenses - Insurance &amp; CTP",I157="Motor Vehicle Expenses - Servicing, Repairs &amp; Tyres",I157="Motor Vehicle Expenses - Cleaning",I157="Motor Vehicle Expenses - Rent, Hire &amp; Lease",I157="Motor Vehicle Expenses - Other",),H157*$N$3,IF(I157="Motor Vehicle Expenses - Registration",H157*$N$3,IF(I157="Mobile Phone - Mixed Use",H157*$N$4,IF(I157="Internet",H157*$N$5,IF(I157="Music Subscriptions",H157*$N$6,IF(I157="Choose Category...","Enter Category",H157))))))</f>
        <v>Enter Category</v>
      </c>
      <c r="K157" s="110" t="str">
        <f t="shared" si="29"/>
        <v>Enter Category</v>
      </c>
      <c r="L157" s="109" t="str">
        <f t="shared" si="30"/>
        <v>Enter Category</v>
      </c>
      <c r="M157" s="56"/>
      <c r="N157" s="57">
        <v>0</v>
      </c>
      <c r="O157" s="57">
        <v>0</v>
      </c>
      <c r="P157" s="57">
        <v>0</v>
      </c>
      <c r="Q157" s="57">
        <v>0</v>
      </c>
      <c r="R157" s="57">
        <v>0</v>
      </c>
      <c r="S157" s="57">
        <v>0</v>
      </c>
      <c r="T157" s="57">
        <v>0</v>
      </c>
      <c r="U157" s="57">
        <f t="shared" si="31"/>
        <v>0</v>
      </c>
      <c r="V157" s="57">
        <f t="shared" si="32"/>
        <v>0</v>
      </c>
      <c r="W157" s="57">
        <f t="shared" si="33"/>
        <v>0</v>
      </c>
      <c r="X157" s="57">
        <f t="shared" si="34"/>
        <v>0</v>
      </c>
      <c r="Y157" s="57">
        <f t="shared" si="35"/>
        <v>0</v>
      </c>
      <c r="Z157" s="57">
        <f t="shared" si="36"/>
        <v>0</v>
      </c>
      <c r="AA157" s="57">
        <f t="shared" si="37"/>
        <v>0</v>
      </c>
      <c r="AB157" s="57">
        <f t="shared" si="38"/>
        <v>0</v>
      </c>
      <c r="AC157" s="57">
        <f t="shared" si="39"/>
        <v>0</v>
      </c>
      <c r="AD157" s="57">
        <f t="shared" si="40"/>
        <v>0</v>
      </c>
      <c r="AE157" s="57">
        <f t="shared" si="41"/>
        <v>0</v>
      </c>
      <c r="AF157" s="57">
        <f t="shared" si="42"/>
        <v>0</v>
      </c>
      <c r="AG157" s="57">
        <f t="shared" si="43"/>
        <v>0</v>
      </c>
      <c r="AH157" s="57">
        <f t="shared" si="44"/>
        <v>0</v>
      </c>
      <c r="AI157" s="57">
        <f t="shared" si="45"/>
        <v>0</v>
      </c>
      <c r="AJ157" s="57">
        <f t="shared" si="46"/>
        <v>0</v>
      </c>
      <c r="AK157" s="57">
        <f t="shared" si="47"/>
        <v>0</v>
      </c>
      <c r="AL157" s="57">
        <f t="shared" ref="AL157:AL188" si="74">IF(I157="Music Subscriptions",L157,0)</f>
        <v>0</v>
      </c>
      <c r="AM157" s="57">
        <f t="shared" ref="AM157:AM188" si="75">IF(I157="Parking",L157,0)</f>
        <v>0</v>
      </c>
      <c r="AN157" s="57">
        <f t="shared" ref="AN157:AN188" si="76">IF(I157="Rider Amenities - Water (non-GST)",L157,0)</f>
        <v>0</v>
      </c>
      <c r="AO157" s="57">
        <f t="shared" ref="AO157:AO188" si="77">IF(I157="Rider Amenities - Mints, Tissues &amp; Other (GST)",L157,0)</f>
        <v>0</v>
      </c>
      <c r="AP157" s="57">
        <f t="shared" ref="AP157:AP188" si="78">IF(I157="Sanitisation &amp; Hygiene",L157,0)</f>
        <v>0</v>
      </c>
      <c r="AQ157" s="57">
        <f t="shared" ref="AQ157:AQ188" si="79">IF(I157="Stationery",L157,0)</f>
        <v>0</v>
      </c>
      <c r="AR157" s="57">
        <f t="shared" ref="AR157:AR188" si="80">IF(I157="Sunglasses (only enter business portion)",L157,0)</f>
        <v>0</v>
      </c>
      <c r="AS157" s="57">
        <f t="shared" si="55"/>
        <v>0</v>
      </c>
      <c r="AT157" s="57">
        <f t="shared" ref="AT157:AT188" si="81">IF(I157="Other Expenses (GST)",L157,0)</f>
        <v>0</v>
      </c>
      <c r="AU157" s="58">
        <f t="shared" ref="AU157:AU188" si="82">IF(I157="Other Expenses (non-GST)",L157,0)</f>
        <v>0</v>
      </c>
    </row>
    <row r="158" spans="1:47" s="3" customFormat="1" ht="14">
      <c r="A158" s="118"/>
      <c r="B158" s="117">
        <v>0</v>
      </c>
      <c r="C158" s="8">
        <f t="shared" si="71"/>
        <v>0</v>
      </c>
      <c r="D158" s="9">
        <f t="shared" si="72"/>
        <v>0</v>
      </c>
      <c r="E158" s="65"/>
      <c r="F158" s="124"/>
      <c r="G158" s="125"/>
      <c r="H158" s="122">
        <v>0</v>
      </c>
      <c r="I158" s="123" t="s">
        <v>893</v>
      </c>
      <c r="J158" s="109" t="str">
        <f t="shared" si="73"/>
        <v>Enter Category</v>
      </c>
      <c r="K158" s="110" t="str">
        <f t="shared" ref="K158:K221" si="83">IF(OR(I158="Motor Vehicle Expenses - Registration",I158="Licences, Permits, Vehicle Checks, Medicals etc (non-GST)",I158="Bank Fees",I158="Rider Amenities - Water (non-GST)",I158="Other Expenses (non-GST)",),0,IF(I158="Choose Category...","Enter Category",J158/11))</f>
        <v>Enter Category</v>
      </c>
      <c r="L158" s="109" t="str">
        <f t="shared" ref="L158:L221" si="84">IF(I158="Choose Category...","Enter Category",ROUND(J158-K158,2))</f>
        <v>Enter Category</v>
      </c>
      <c r="M158" s="56"/>
      <c r="N158" s="57">
        <v>0</v>
      </c>
      <c r="O158" s="57">
        <v>0</v>
      </c>
      <c r="P158" s="57">
        <v>0</v>
      </c>
      <c r="Q158" s="57">
        <v>0</v>
      </c>
      <c r="R158" s="57">
        <v>0</v>
      </c>
      <c r="S158" s="57">
        <v>0</v>
      </c>
      <c r="T158" s="57">
        <v>0</v>
      </c>
      <c r="U158" s="57">
        <f t="shared" ref="U158:U221" si="85">IF(I158="Motor Vehicle Expenses - Fuel",L158,0)</f>
        <v>0</v>
      </c>
      <c r="V158" s="57">
        <f t="shared" ref="V158:V221" si="86">IF(I158="Motor Vehicle Expenses - Registration",L158,0)</f>
        <v>0</v>
      </c>
      <c r="W158" s="57">
        <f t="shared" ref="W158:W221" si="87">IF(I158="Motor Vehicle Expenses - Insurance &amp; CTP",L158,0)</f>
        <v>0</v>
      </c>
      <c r="X158" s="57">
        <f t="shared" ref="X158:X221" si="88">IF(I158="Motor Vehicle Expenses - Servicing, Repairs &amp; Tyres",L158,0)</f>
        <v>0</v>
      </c>
      <c r="Y158" s="57">
        <f t="shared" ref="Y158:Y221" si="89">IF(I158="Motor Vehicle Expenses - Rent, Hire &amp; Lease",L158,0)</f>
        <v>0</v>
      </c>
      <c r="Z158" s="57">
        <f t="shared" ref="Z158:Z221" si="90">IF(I158="Motor Vehicle Expenses - Cleaning",L158,0)</f>
        <v>0</v>
      </c>
      <c r="AA158" s="57">
        <f t="shared" ref="AA158:AA221" si="91">IF(I158="Motor Vehicle Expenses - Other",L158,0)</f>
        <v>0</v>
      </c>
      <c r="AB158" s="57">
        <f t="shared" ref="AB158:AB221" si="92">IF(I158="Accountancy",L158,0)</f>
        <v>0</v>
      </c>
      <c r="AC158" s="57">
        <f t="shared" ref="AC158:AC221" si="93">IF(I158="Bank Fees",L158,0)</f>
        <v>0</v>
      </c>
      <c r="AD158" s="57">
        <f t="shared" ref="AD158:AD221" si="94">IF(I158="Computer Expenses",L158,0)</f>
        <v>0</v>
      </c>
      <c r="AE158" s="57">
        <f t="shared" ref="AE158:AE221" si="95">IF(I158="Courses &amp; Training",L158,0)</f>
        <v>0</v>
      </c>
      <c r="AF158" s="57">
        <f t="shared" ref="AF158:AF221" si="96">IF(I158="Equipment (dashcams, tools etc)",L158,0)</f>
        <v>0</v>
      </c>
      <c r="AG158" s="57">
        <f t="shared" ref="AG158:AG221" si="97">IF(I158="Internet",L158,0)</f>
        <v>0</v>
      </c>
      <c r="AH158" s="57">
        <f t="shared" ref="AH158:AH221" si="98">IF(I158="Licences, Permits, Vehicle Checks, Medicals etc (GST)",L158,0)</f>
        <v>0</v>
      </c>
      <c r="AI158" s="57">
        <f t="shared" ref="AI158:AI221" si="99">IF(I158="Licences, Permits, Vehicle Checks, Medicals etc (non-GST)",L158,0)</f>
        <v>0</v>
      </c>
      <c r="AJ158" s="57">
        <f t="shared" ref="AJ158:AJ221" si="100">IF(I158="Mobile Phone - Mixed Use",L158,0)</f>
        <v>0</v>
      </c>
      <c r="AK158" s="57">
        <f t="shared" ref="AK158:AK221" si="101">IF(I158="Mobile Phone - 100% for Business",L158,0)</f>
        <v>0</v>
      </c>
      <c r="AL158" s="57">
        <f t="shared" si="74"/>
        <v>0</v>
      </c>
      <c r="AM158" s="57">
        <f t="shared" si="75"/>
        <v>0</v>
      </c>
      <c r="AN158" s="57">
        <f t="shared" si="76"/>
        <v>0</v>
      </c>
      <c r="AO158" s="57">
        <f t="shared" si="77"/>
        <v>0</v>
      </c>
      <c r="AP158" s="57">
        <f t="shared" si="78"/>
        <v>0</v>
      </c>
      <c r="AQ158" s="57">
        <f t="shared" si="79"/>
        <v>0</v>
      </c>
      <c r="AR158" s="57">
        <f t="shared" si="80"/>
        <v>0</v>
      </c>
      <c r="AS158" s="57">
        <f t="shared" ref="AS158:AS221" si="102">IF(I158="Tolls (See Instructions tab for how to enter)",L158,0)</f>
        <v>0</v>
      </c>
      <c r="AT158" s="57">
        <f t="shared" si="81"/>
        <v>0</v>
      </c>
      <c r="AU158" s="58">
        <f t="shared" si="82"/>
        <v>0</v>
      </c>
    </row>
    <row r="159" spans="1:47" s="3" customFormat="1" ht="14">
      <c r="A159" s="118"/>
      <c r="B159" s="117">
        <v>0</v>
      </c>
      <c r="C159" s="8">
        <f t="shared" si="71"/>
        <v>0</v>
      </c>
      <c r="D159" s="9">
        <f t="shared" si="72"/>
        <v>0</v>
      </c>
      <c r="E159" s="65"/>
      <c r="F159" s="124"/>
      <c r="G159" s="125"/>
      <c r="H159" s="122">
        <v>0</v>
      </c>
      <c r="I159" s="123" t="s">
        <v>893</v>
      </c>
      <c r="J159" s="109" t="str">
        <f t="shared" si="73"/>
        <v>Enter Category</v>
      </c>
      <c r="K159" s="110" t="str">
        <f t="shared" si="83"/>
        <v>Enter Category</v>
      </c>
      <c r="L159" s="109" t="str">
        <f t="shared" si="84"/>
        <v>Enter Category</v>
      </c>
      <c r="M159" s="56"/>
      <c r="N159" s="57">
        <v>0</v>
      </c>
      <c r="O159" s="57">
        <v>0</v>
      </c>
      <c r="P159" s="57">
        <v>0</v>
      </c>
      <c r="Q159" s="57">
        <v>0</v>
      </c>
      <c r="R159" s="57">
        <v>0</v>
      </c>
      <c r="S159" s="57">
        <v>0</v>
      </c>
      <c r="T159" s="57">
        <v>0</v>
      </c>
      <c r="U159" s="57">
        <f t="shared" si="85"/>
        <v>0</v>
      </c>
      <c r="V159" s="57">
        <f t="shared" si="86"/>
        <v>0</v>
      </c>
      <c r="W159" s="57">
        <f t="shared" si="87"/>
        <v>0</v>
      </c>
      <c r="X159" s="57">
        <f t="shared" si="88"/>
        <v>0</v>
      </c>
      <c r="Y159" s="57">
        <f t="shared" si="89"/>
        <v>0</v>
      </c>
      <c r="Z159" s="57">
        <f t="shared" si="90"/>
        <v>0</v>
      </c>
      <c r="AA159" s="57">
        <f t="shared" si="91"/>
        <v>0</v>
      </c>
      <c r="AB159" s="57">
        <f t="shared" si="92"/>
        <v>0</v>
      </c>
      <c r="AC159" s="57">
        <f t="shared" si="93"/>
        <v>0</v>
      </c>
      <c r="AD159" s="57">
        <f t="shared" si="94"/>
        <v>0</v>
      </c>
      <c r="AE159" s="57">
        <f t="shared" si="95"/>
        <v>0</v>
      </c>
      <c r="AF159" s="57">
        <f t="shared" si="96"/>
        <v>0</v>
      </c>
      <c r="AG159" s="57">
        <f t="shared" si="97"/>
        <v>0</v>
      </c>
      <c r="AH159" s="57">
        <f t="shared" si="98"/>
        <v>0</v>
      </c>
      <c r="AI159" s="57">
        <f t="shared" si="99"/>
        <v>0</v>
      </c>
      <c r="AJ159" s="57">
        <f t="shared" si="100"/>
        <v>0</v>
      </c>
      <c r="AK159" s="57">
        <f t="shared" si="101"/>
        <v>0</v>
      </c>
      <c r="AL159" s="57">
        <f t="shared" si="74"/>
        <v>0</v>
      </c>
      <c r="AM159" s="57">
        <f t="shared" si="75"/>
        <v>0</v>
      </c>
      <c r="AN159" s="57">
        <f t="shared" si="76"/>
        <v>0</v>
      </c>
      <c r="AO159" s="57">
        <f t="shared" si="77"/>
        <v>0</v>
      </c>
      <c r="AP159" s="57">
        <f t="shared" si="78"/>
        <v>0</v>
      </c>
      <c r="AQ159" s="57">
        <f t="shared" si="79"/>
        <v>0</v>
      </c>
      <c r="AR159" s="57">
        <f t="shared" si="80"/>
        <v>0</v>
      </c>
      <c r="AS159" s="57">
        <f t="shared" si="102"/>
        <v>0</v>
      </c>
      <c r="AT159" s="57">
        <f t="shared" si="81"/>
        <v>0</v>
      </c>
      <c r="AU159" s="58">
        <f t="shared" si="82"/>
        <v>0</v>
      </c>
    </row>
    <row r="160" spans="1:47" s="3" customFormat="1" ht="14">
      <c r="A160" s="118"/>
      <c r="B160" s="117">
        <v>0</v>
      </c>
      <c r="C160" s="8">
        <f t="shared" si="71"/>
        <v>0</v>
      </c>
      <c r="D160" s="9">
        <f t="shared" si="72"/>
        <v>0</v>
      </c>
      <c r="E160" s="65"/>
      <c r="F160" s="124"/>
      <c r="G160" s="125"/>
      <c r="H160" s="122">
        <v>0</v>
      </c>
      <c r="I160" s="123" t="s">
        <v>893</v>
      </c>
      <c r="J160" s="109" t="str">
        <f t="shared" si="73"/>
        <v>Enter Category</v>
      </c>
      <c r="K160" s="110" t="str">
        <f t="shared" si="83"/>
        <v>Enter Category</v>
      </c>
      <c r="L160" s="109" t="str">
        <f t="shared" si="84"/>
        <v>Enter Category</v>
      </c>
      <c r="M160" s="56"/>
      <c r="N160" s="57">
        <v>0</v>
      </c>
      <c r="O160" s="57">
        <v>0</v>
      </c>
      <c r="P160" s="57">
        <v>0</v>
      </c>
      <c r="Q160" s="57">
        <v>0</v>
      </c>
      <c r="R160" s="57">
        <v>0</v>
      </c>
      <c r="S160" s="57">
        <v>0</v>
      </c>
      <c r="T160" s="57">
        <v>0</v>
      </c>
      <c r="U160" s="57">
        <f t="shared" si="85"/>
        <v>0</v>
      </c>
      <c r="V160" s="57">
        <f t="shared" si="86"/>
        <v>0</v>
      </c>
      <c r="W160" s="57">
        <f t="shared" si="87"/>
        <v>0</v>
      </c>
      <c r="X160" s="57">
        <f t="shared" si="88"/>
        <v>0</v>
      </c>
      <c r="Y160" s="57">
        <f t="shared" si="89"/>
        <v>0</v>
      </c>
      <c r="Z160" s="57">
        <f t="shared" si="90"/>
        <v>0</v>
      </c>
      <c r="AA160" s="57">
        <f t="shared" si="91"/>
        <v>0</v>
      </c>
      <c r="AB160" s="57">
        <f t="shared" si="92"/>
        <v>0</v>
      </c>
      <c r="AC160" s="57">
        <f t="shared" si="93"/>
        <v>0</v>
      </c>
      <c r="AD160" s="57">
        <f t="shared" si="94"/>
        <v>0</v>
      </c>
      <c r="AE160" s="57">
        <f t="shared" si="95"/>
        <v>0</v>
      </c>
      <c r="AF160" s="57">
        <f t="shared" si="96"/>
        <v>0</v>
      </c>
      <c r="AG160" s="57">
        <f t="shared" si="97"/>
        <v>0</v>
      </c>
      <c r="AH160" s="57">
        <f t="shared" si="98"/>
        <v>0</v>
      </c>
      <c r="AI160" s="57">
        <f t="shared" si="99"/>
        <v>0</v>
      </c>
      <c r="AJ160" s="57">
        <f t="shared" si="100"/>
        <v>0</v>
      </c>
      <c r="AK160" s="57">
        <f t="shared" si="101"/>
        <v>0</v>
      </c>
      <c r="AL160" s="57">
        <f t="shared" si="74"/>
        <v>0</v>
      </c>
      <c r="AM160" s="57">
        <f t="shared" si="75"/>
        <v>0</v>
      </c>
      <c r="AN160" s="57">
        <f t="shared" si="76"/>
        <v>0</v>
      </c>
      <c r="AO160" s="57">
        <f t="shared" si="77"/>
        <v>0</v>
      </c>
      <c r="AP160" s="57">
        <f t="shared" si="78"/>
        <v>0</v>
      </c>
      <c r="AQ160" s="57">
        <f t="shared" si="79"/>
        <v>0</v>
      </c>
      <c r="AR160" s="57">
        <f t="shared" si="80"/>
        <v>0</v>
      </c>
      <c r="AS160" s="57">
        <f t="shared" si="102"/>
        <v>0</v>
      </c>
      <c r="AT160" s="57">
        <f t="shared" si="81"/>
        <v>0</v>
      </c>
      <c r="AU160" s="58">
        <f t="shared" si="82"/>
        <v>0</v>
      </c>
    </row>
    <row r="161" spans="1:47" s="3" customFormat="1" ht="14">
      <c r="A161" s="118"/>
      <c r="B161" s="117">
        <v>0</v>
      </c>
      <c r="C161" s="8">
        <f t="shared" si="71"/>
        <v>0</v>
      </c>
      <c r="D161" s="9">
        <f t="shared" si="72"/>
        <v>0</v>
      </c>
      <c r="E161" s="65"/>
      <c r="F161" s="124"/>
      <c r="G161" s="125"/>
      <c r="H161" s="122">
        <v>0</v>
      </c>
      <c r="I161" s="123" t="s">
        <v>893</v>
      </c>
      <c r="J161" s="109" t="str">
        <f t="shared" si="73"/>
        <v>Enter Category</v>
      </c>
      <c r="K161" s="110" t="str">
        <f t="shared" si="83"/>
        <v>Enter Category</v>
      </c>
      <c r="L161" s="109" t="str">
        <f t="shared" si="84"/>
        <v>Enter Category</v>
      </c>
      <c r="M161" s="56"/>
      <c r="N161" s="57">
        <v>0</v>
      </c>
      <c r="O161" s="57">
        <v>0</v>
      </c>
      <c r="P161" s="57">
        <v>0</v>
      </c>
      <c r="Q161" s="57">
        <v>0</v>
      </c>
      <c r="R161" s="57">
        <v>0</v>
      </c>
      <c r="S161" s="57">
        <v>0</v>
      </c>
      <c r="T161" s="57">
        <v>0</v>
      </c>
      <c r="U161" s="57">
        <f t="shared" si="85"/>
        <v>0</v>
      </c>
      <c r="V161" s="57">
        <f t="shared" si="86"/>
        <v>0</v>
      </c>
      <c r="W161" s="57">
        <f t="shared" si="87"/>
        <v>0</v>
      </c>
      <c r="X161" s="57">
        <f t="shared" si="88"/>
        <v>0</v>
      </c>
      <c r="Y161" s="57">
        <f t="shared" si="89"/>
        <v>0</v>
      </c>
      <c r="Z161" s="57">
        <f t="shared" si="90"/>
        <v>0</v>
      </c>
      <c r="AA161" s="57">
        <f t="shared" si="91"/>
        <v>0</v>
      </c>
      <c r="AB161" s="57">
        <f t="shared" si="92"/>
        <v>0</v>
      </c>
      <c r="AC161" s="57">
        <f t="shared" si="93"/>
        <v>0</v>
      </c>
      <c r="AD161" s="57">
        <f t="shared" si="94"/>
        <v>0</v>
      </c>
      <c r="AE161" s="57">
        <f t="shared" si="95"/>
        <v>0</v>
      </c>
      <c r="AF161" s="57">
        <f t="shared" si="96"/>
        <v>0</v>
      </c>
      <c r="AG161" s="57">
        <f t="shared" si="97"/>
        <v>0</v>
      </c>
      <c r="AH161" s="57">
        <f t="shared" si="98"/>
        <v>0</v>
      </c>
      <c r="AI161" s="57">
        <f t="shared" si="99"/>
        <v>0</v>
      </c>
      <c r="AJ161" s="57">
        <f t="shared" si="100"/>
        <v>0</v>
      </c>
      <c r="AK161" s="57">
        <f t="shared" si="101"/>
        <v>0</v>
      </c>
      <c r="AL161" s="57">
        <f t="shared" si="74"/>
        <v>0</v>
      </c>
      <c r="AM161" s="57">
        <f t="shared" si="75"/>
        <v>0</v>
      </c>
      <c r="AN161" s="57">
        <f t="shared" si="76"/>
        <v>0</v>
      </c>
      <c r="AO161" s="57">
        <f t="shared" si="77"/>
        <v>0</v>
      </c>
      <c r="AP161" s="57">
        <f t="shared" si="78"/>
        <v>0</v>
      </c>
      <c r="AQ161" s="57">
        <f t="shared" si="79"/>
        <v>0</v>
      </c>
      <c r="AR161" s="57">
        <f t="shared" si="80"/>
        <v>0</v>
      </c>
      <c r="AS161" s="57">
        <f t="shared" si="102"/>
        <v>0</v>
      </c>
      <c r="AT161" s="57">
        <f t="shared" si="81"/>
        <v>0</v>
      </c>
      <c r="AU161" s="58">
        <f t="shared" si="82"/>
        <v>0</v>
      </c>
    </row>
    <row r="162" spans="1:47" s="3" customFormat="1" ht="14">
      <c r="A162" s="118"/>
      <c r="B162" s="117">
        <v>0</v>
      </c>
      <c r="C162" s="8">
        <f t="shared" si="71"/>
        <v>0</v>
      </c>
      <c r="D162" s="9">
        <f t="shared" si="72"/>
        <v>0</v>
      </c>
      <c r="E162" s="65"/>
      <c r="F162" s="124"/>
      <c r="G162" s="125"/>
      <c r="H162" s="122">
        <v>0</v>
      </c>
      <c r="I162" s="123" t="s">
        <v>893</v>
      </c>
      <c r="J162" s="109" t="str">
        <f t="shared" si="73"/>
        <v>Enter Category</v>
      </c>
      <c r="K162" s="110" t="str">
        <f t="shared" si="83"/>
        <v>Enter Category</v>
      </c>
      <c r="L162" s="109" t="str">
        <f t="shared" si="84"/>
        <v>Enter Category</v>
      </c>
      <c r="M162" s="56"/>
      <c r="N162" s="57">
        <v>0</v>
      </c>
      <c r="O162" s="57">
        <v>0</v>
      </c>
      <c r="P162" s="57">
        <v>0</v>
      </c>
      <c r="Q162" s="57">
        <v>0</v>
      </c>
      <c r="R162" s="57">
        <v>0</v>
      </c>
      <c r="S162" s="57">
        <v>0</v>
      </c>
      <c r="T162" s="57">
        <v>0</v>
      </c>
      <c r="U162" s="57">
        <f t="shared" si="85"/>
        <v>0</v>
      </c>
      <c r="V162" s="57">
        <f t="shared" si="86"/>
        <v>0</v>
      </c>
      <c r="W162" s="57">
        <f t="shared" si="87"/>
        <v>0</v>
      </c>
      <c r="X162" s="57">
        <f t="shared" si="88"/>
        <v>0</v>
      </c>
      <c r="Y162" s="57">
        <f t="shared" si="89"/>
        <v>0</v>
      </c>
      <c r="Z162" s="57">
        <f t="shared" si="90"/>
        <v>0</v>
      </c>
      <c r="AA162" s="57">
        <f t="shared" si="91"/>
        <v>0</v>
      </c>
      <c r="AB162" s="57">
        <f t="shared" si="92"/>
        <v>0</v>
      </c>
      <c r="AC162" s="57">
        <f t="shared" si="93"/>
        <v>0</v>
      </c>
      <c r="AD162" s="57">
        <f t="shared" si="94"/>
        <v>0</v>
      </c>
      <c r="AE162" s="57">
        <f t="shared" si="95"/>
        <v>0</v>
      </c>
      <c r="AF162" s="57">
        <f t="shared" si="96"/>
        <v>0</v>
      </c>
      <c r="AG162" s="57">
        <f t="shared" si="97"/>
        <v>0</v>
      </c>
      <c r="AH162" s="57">
        <f t="shared" si="98"/>
        <v>0</v>
      </c>
      <c r="AI162" s="57">
        <f t="shared" si="99"/>
        <v>0</v>
      </c>
      <c r="AJ162" s="57">
        <f t="shared" si="100"/>
        <v>0</v>
      </c>
      <c r="AK162" s="57">
        <f t="shared" si="101"/>
        <v>0</v>
      </c>
      <c r="AL162" s="57">
        <f t="shared" si="74"/>
        <v>0</v>
      </c>
      <c r="AM162" s="57">
        <f t="shared" si="75"/>
        <v>0</v>
      </c>
      <c r="AN162" s="57">
        <f t="shared" si="76"/>
        <v>0</v>
      </c>
      <c r="AO162" s="57">
        <f t="shared" si="77"/>
        <v>0</v>
      </c>
      <c r="AP162" s="57">
        <f t="shared" si="78"/>
        <v>0</v>
      </c>
      <c r="AQ162" s="57">
        <f t="shared" si="79"/>
        <v>0</v>
      </c>
      <c r="AR162" s="57">
        <f t="shared" si="80"/>
        <v>0</v>
      </c>
      <c r="AS162" s="57">
        <f t="shared" si="102"/>
        <v>0</v>
      </c>
      <c r="AT162" s="57">
        <f t="shared" si="81"/>
        <v>0</v>
      </c>
      <c r="AU162" s="58">
        <f t="shared" si="82"/>
        <v>0</v>
      </c>
    </row>
    <row r="163" spans="1:47" s="3" customFormat="1" ht="14">
      <c r="A163" s="118"/>
      <c r="B163" s="117">
        <v>0</v>
      </c>
      <c r="C163" s="8">
        <f t="shared" si="71"/>
        <v>0</v>
      </c>
      <c r="D163" s="9">
        <f t="shared" si="72"/>
        <v>0</v>
      </c>
      <c r="E163" s="65"/>
      <c r="F163" s="124"/>
      <c r="G163" s="125"/>
      <c r="H163" s="122">
        <v>0</v>
      </c>
      <c r="I163" s="123" t="s">
        <v>893</v>
      </c>
      <c r="J163" s="109" t="str">
        <f t="shared" si="73"/>
        <v>Enter Category</v>
      </c>
      <c r="K163" s="110" t="str">
        <f t="shared" si="83"/>
        <v>Enter Category</v>
      </c>
      <c r="L163" s="109" t="str">
        <f t="shared" si="84"/>
        <v>Enter Category</v>
      </c>
      <c r="M163" s="56"/>
      <c r="N163" s="57">
        <v>0</v>
      </c>
      <c r="O163" s="57">
        <v>0</v>
      </c>
      <c r="P163" s="57">
        <v>0</v>
      </c>
      <c r="Q163" s="57">
        <v>0</v>
      </c>
      <c r="R163" s="57">
        <v>0</v>
      </c>
      <c r="S163" s="57">
        <v>0</v>
      </c>
      <c r="T163" s="57">
        <v>0</v>
      </c>
      <c r="U163" s="57">
        <f t="shared" si="85"/>
        <v>0</v>
      </c>
      <c r="V163" s="57">
        <f t="shared" si="86"/>
        <v>0</v>
      </c>
      <c r="W163" s="57">
        <f t="shared" si="87"/>
        <v>0</v>
      </c>
      <c r="X163" s="57">
        <f t="shared" si="88"/>
        <v>0</v>
      </c>
      <c r="Y163" s="57">
        <f t="shared" si="89"/>
        <v>0</v>
      </c>
      <c r="Z163" s="57">
        <f t="shared" si="90"/>
        <v>0</v>
      </c>
      <c r="AA163" s="57">
        <f t="shared" si="91"/>
        <v>0</v>
      </c>
      <c r="AB163" s="57">
        <f t="shared" si="92"/>
        <v>0</v>
      </c>
      <c r="AC163" s="57">
        <f t="shared" si="93"/>
        <v>0</v>
      </c>
      <c r="AD163" s="57">
        <f t="shared" si="94"/>
        <v>0</v>
      </c>
      <c r="AE163" s="57">
        <f t="shared" si="95"/>
        <v>0</v>
      </c>
      <c r="AF163" s="57">
        <f t="shared" si="96"/>
        <v>0</v>
      </c>
      <c r="AG163" s="57">
        <f t="shared" si="97"/>
        <v>0</v>
      </c>
      <c r="AH163" s="57">
        <f t="shared" si="98"/>
        <v>0</v>
      </c>
      <c r="AI163" s="57">
        <f t="shared" si="99"/>
        <v>0</v>
      </c>
      <c r="AJ163" s="57">
        <f t="shared" si="100"/>
        <v>0</v>
      </c>
      <c r="AK163" s="57">
        <f t="shared" si="101"/>
        <v>0</v>
      </c>
      <c r="AL163" s="57">
        <f t="shared" si="74"/>
        <v>0</v>
      </c>
      <c r="AM163" s="57">
        <f t="shared" si="75"/>
        <v>0</v>
      </c>
      <c r="AN163" s="57">
        <f t="shared" si="76"/>
        <v>0</v>
      </c>
      <c r="AO163" s="57">
        <f t="shared" si="77"/>
        <v>0</v>
      </c>
      <c r="AP163" s="57">
        <f t="shared" si="78"/>
        <v>0</v>
      </c>
      <c r="AQ163" s="57">
        <f t="shared" si="79"/>
        <v>0</v>
      </c>
      <c r="AR163" s="57">
        <f t="shared" si="80"/>
        <v>0</v>
      </c>
      <c r="AS163" s="57">
        <f t="shared" si="102"/>
        <v>0</v>
      </c>
      <c r="AT163" s="57">
        <f t="shared" si="81"/>
        <v>0</v>
      </c>
      <c r="AU163" s="58">
        <f t="shared" si="82"/>
        <v>0</v>
      </c>
    </row>
    <row r="164" spans="1:47" s="3" customFormat="1" ht="14">
      <c r="A164" s="118"/>
      <c r="B164" s="117">
        <v>0</v>
      </c>
      <c r="C164" s="8">
        <f t="shared" si="71"/>
        <v>0</v>
      </c>
      <c r="D164" s="9">
        <f t="shared" si="72"/>
        <v>0</v>
      </c>
      <c r="E164" s="65"/>
      <c r="F164" s="124"/>
      <c r="G164" s="125"/>
      <c r="H164" s="122">
        <v>0</v>
      </c>
      <c r="I164" s="123" t="s">
        <v>893</v>
      </c>
      <c r="J164" s="109" t="str">
        <f t="shared" si="73"/>
        <v>Enter Category</v>
      </c>
      <c r="K164" s="110" t="str">
        <f t="shared" si="83"/>
        <v>Enter Category</v>
      </c>
      <c r="L164" s="109" t="str">
        <f t="shared" si="84"/>
        <v>Enter Category</v>
      </c>
      <c r="M164" s="56"/>
      <c r="N164" s="57">
        <v>0</v>
      </c>
      <c r="O164" s="57">
        <v>0</v>
      </c>
      <c r="P164" s="57">
        <v>0</v>
      </c>
      <c r="Q164" s="57">
        <v>0</v>
      </c>
      <c r="R164" s="57">
        <v>0</v>
      </c>
      <c r="S164" s="57">
        <v>0</v>
      </c>
      <c r="T164" s="57">
        <v>0</v>
      </c>
      <c r="U164" s="57">
        <f t="shared" si="85"/>
        <v>0</v>
      </c>
      <c r="V164" s="57">
        <f t="shared" si="86"/>
        <v>0</v>
      </c>
      <c r="W164" s="57">
        <f t="shared" si="87"/>
        <v>0</v>
      </c>
      <c r="X164" s="57">
        <f t="shared" si="88"/>
        <v>0</v>
      </c>
      <c r="Y164" s="57">
        <f t="shared" si="89"/>
        <v>0</v>
      </c>
      <c r="Z164" s="57">
        <f t="shared" si="90"/>
        <v>0</v>
      </c>
      <c r="AA164" s="57">
        <f t="shared" si="91"/>
        <v>0</v>
      </c>
      <c r="AB164" s="57">
        <f t="shared" si="92"/>
        <v>0</v>
      </c>
      <c r="AC164" s="57">
        <f t="shared" si="93"/>
        <v>0</v>
      </c>
      <c r="AD164" s="57">
        <f t="shared" si="94"/>
        <v>0</v>
      </c>
      <c r="AE164" s="57">
        <f t="shared" si="95"/>
        <v>0</v>
      </c>
      <c r="AF164" s="57">
        <f t="shared" si="96"/>
        <v>0</v>
      </c>
      <c r="AG164" s="57">
        <f t="shared" si="97"/>
        <v>0</v>
      </c>
      <c r="AH164" s="57">
        <f t="shared" si="98"/>
        <v>0</v>
      </c>
      <c r="AI164" s="57">
        <f t="shared" si="99"/>
        <v>0</v>
      </c>
      <c r="AJ164" s="57">
        <f t="shared" si="100"/>
        <v>0</v>
      </c>
      <c r="AK164" s="57">
        <f t="shared" si="101"/>
        <v>0</v>
      </c>
      <c r="AL164" s="57">
        <f t="shared" si="74"/>
        <v>0</v>
      </c>
      <c r="AM164" s="57">
        <f t="shared" si="75"/>
        <v>0</v>
      </c>
      <c r="AN164" s="57">
        <f t="shared" si="76"/>
        <v>0</v>
      </c>
      <c r="AO164" s="57">
        <f t="shared" si="77"/>
        <v>0</v>
      </c>
      <c r="AP164" s="57">
        <f t="shared" si="78"/>
        <v>0</v>
      </c>
      <c r="AQ164" s="57">
        <f t="shared" si="79"/>
        <v>0</v>
      </c>
      <c r="AR164" s="57">
        <f t="shared" si="80"/>
        <v>0</v>
      </c>
      <c r="AS164" s="57">
        <f t="shared" si="102"/>
        <v>0</v>
      </c>
      <c r="AT164" s="57">
        <f t="shared" si="81"/>
        <v>0</v>
      </c>
      <c r="AU164" s="58">
        <f t="shared" si="82"/>
        <v>0</v>
      </c>
    </row>
    <row r="165" spans="1:47" s="3" customFormat="1" ht="14">
      <c r="A165" s="118"/>
      <c r="B165" s="117">
        <v>0</v>
      </c>
      <c r="C165" s="8">
        <f t="shared" si="71"/>
        <v>0</v>
      </c>
      <c r="D165" s="9">
        <f t="shared" si="72"/>
        <v>0</v>
      </c>
      <c r="E165" s="65"/>
      <c r="F165" s="124"/>
      <c r="G165" s="125"/>
      <c r="H165" s="122">
        <v>0</v>
      </c>
      <c r="I165" s="123" t="s">
        <v>893</v>
      </c>
      <c r="J165" s="109" t="str">
        <f t="shared" si="73"/>
        <v>Enter Category</v>
      </c>
      <c r="K165" s="110" t="str">
        <f t="shared" si="83"/>
        <v>Enter Category</v>
      </c>
      <c r="L165" s="109" t="str">
        <f t="shared" si="84"/>
        <v>Enter Category</v>
      </c>
      <c r="M165" s="56"/>
      <c r="N165" s="57">
        <v>0</v>
      </c>
      <c r="O165" s="57">
        <v>0</v>
      </c>
      <c r="P165" s="57">
        <v>0</v>
      </c>
      <c r="Q165" s="57">
        <v>0</v>
      </c>
      <c r="R165" s="57">
        <v>0</v>
      </c>
      <c r="S165" s="57">
        <v>0</v>
      </c>
      <c r="T165" s="57">
        <v>0</v>
      </c>
      <c r="U165" s="57">
        <f t="shared" si="85"/>
        <v>0</v>
      </c>
      <c r="V165" s="57">
        <f t="shared" si="86"/>
        <v>0</v>
      </c>
      <c r="W165" s="57">
        <f t="shared" si="87"/>
        <v>0</v>
      </c>
      <c r="X165" s="57">
        <f t="shared" si="88"/>
        <v>0</v>
      </c>
      <c r="Y165" s="57">
        <f t="shared" si="89"/>
        <v>0</v>
      </c>
      <c r="Z165" s="57">
        <f t="shared" si="90"/>
        <v>0</v>
      </c>
      <c r="AA165" s="57">
        <f t="shared" si="91"/>
        <v>0</v>
      </c>
      <c r="AB165" s="57">
        <f t="shared" si="92"/>
        <v>0</v>
      </c>
      <c r="AC165" s="57">
        <f t="shared" si="93"/>
        <v>0</v>
      </c>
      <c r="AD165" s="57">
        <f t="shared" si="94"/>
        <v>0</v>
      </c>
      <c r="AE165" s="57">
        <f t="shared" si="95"/>
        <v>0</v>
      </c>
      <c r="AF165" s="57">
        <f t="shared" si="96"/>
        <v>0</v>
      </c>
      <c r="AG165" s="57">
        <f t="shared" si="97"/>
        <v>0</v>
      </c>
      <c r="AH165" s="57">
        <f t="shared" si="98"/>
        <v>0</v>
      </c>
      <c r="AI165" s="57">
        <f t="shared" si="99"/>
        <v>0</v>
      </c>
      <c r="AJ165" s="57">
        <f t="shared" si="100"/>
        <v>0</v>
      </c>
      <c r="AK165" s="57">
        <f t="shared" si="101"/>
        <v>0</v>
      </c>
      <c r="AL165" s="57">
        <f t="shared" si="74"/>
        <v>0</v>
      </c>
      <c r="AM165" s="57">
        <f t="shared" si="75"/>
        <v>0</v>
      </c>
      <c r="AN165" s="57">
        <f t="shared" si="76"/>
        <v>0</v>
      </c>
      <c r="AO165" s="57">
        <f t="shared" si="77"/>
        <v>0</v>
      </c>
      <c r="AP165" s="57">
        <f t="shared" si="78"/>
        <v>0</v>
      </c>
      <c r="AQ165" s="57">
        <f t="shared" si="79"/>
        <v>0</v>
      </c>
      <c r="AR165" s="57">
        <f t="shared" si="80"/>
        <v>0</v>
      </c>
      <c r="AS165" s="57">
        <f t="shared" si="102"/>
        <v>0</v>
      </c>
      <c r="AT165" s="57">
        <f t="shared" si="81"/>
        <v>0</v>
      </c>
      <c r="AU165" s="58">
        <f t="shared" si="82"/>
        <v>0</v>
      </c>
    </row>
    <row r="166" spans="1:47" s="3" customFormat="1" ht="14">
      <c r="A166" s="118"/>
      <c r="B166" s="117">
        <v>0</v>
      </c>
      <c r="C166" s="8">
        <f t="shared" si="71"/>
        <v>0</v>
      </c>
      <c r="D166" s="9">
        <f t="shared" si="72"/>
        <v>0</v>
      </c>
      <c r="E166" s="65"/>
      <c r="F166" s="124"/>
      <c r="G166" s="125"/>
      <c r="H166" s="122">
        <v>0</v>
      </c>
      <c r="I166" s="123" t="s">
        <v>893</v>
      </c>
      <c r="J166" s="109" t="str">
        <f t="shared" si="73"/>
        <v>Enter Category</v>
      </c>
      <c r="K166" s="110" t="str">
        <f t="shared" si="83"/>
        <v>Enter Category</v>
      </c>
      <c r="L166" s="109" t="str">
        <f t="shared" si="84"/>
        <v>Enter Category</v>
      </c>
      <c r="M166" s="56"/>
      <c r="N166" s="57">
        <v>0</v>
      </c>
      <c r="O166" s="57">
        <v>0</v>
      </c>
      <c r="P166" s="57">
        <v>0</v>
      </c>
      <c r="Q166" s="57">
        <v>0</v>
      </c>
      <c r="R166" s="57">
        <v>0</v>
      </c>
      <c r="S166" s="57">
        <v>0</v>
      </c>
      <c r="T166" s="57">
        <v>0</v>
      </c>
      <c r="U166" s="57">
        <f t="shared" si="85"/>
        <v>0</v>
      </c>
      <c r="V166" s="57">
        <f t="shared" si="86"/>
        <v>0</v>
      </c>
      <c r="W166" s="57">
        <f t="shared" si="87"/>
        <v>0</v>
      </c>
      <c r="X166" s="57">
        <f t="shared" si="88"/>
        <v>0</v>
      </c>
      <c r="Y166" s="57">
        <f t="shared" si="89"/>
        <v>0</v>
      </c>
      <c r="Z166" s="57">
        <f t="shared" si="90"/>
        <v>0</v>
      </c>
      <c r="AA166" s="57">
        <f t="shared" si="91"/>
        <v>0</v>
      </c>
      <c r="AB166" s="57">
        <f t="shared" si="92"/>
        <v>0</v>
      </c>
      <c r="AC166" s="57">
        <f t="shared" si="93"/>
        <v>0</v>
      </c>
      <c r="AD166" s="57">
        <f t="shared" si="94"/>
        <v>0</v>
      </c>
      <c r="AE166" s="57">
        <f t="shared" si="95"/>
        <v>0</v>
      </c>
      <c r="AF166" s="57">
        <f t="shared" si="96"/>
        <v>0</v>
      </c>
      <c r="AG166" s="57">
        <f t="shared" si="97"/>
        <v>0</v>
      </c>
      <c r="AH166" s="57">
        <f t="shared" si="98"/>
        <v>0</v>
      </c>
      <c r="AI166" s="57">
        <f t="shared" si="99"/>
        <v>0</v>
      </c>
      <c r="AJ166" s="57">
        <f t="shared" si="100"/>
        <v>0</v>
      </c>
      <c r="AK166" s="57">
        <f t="shared" si="101"/>
        <v>0</v>
      </c>
      <c r="AL166" s="57">
        <f t="shared" si="74"/>
        <v>0</v>
      </c>
      <c r="AM166" s="57">
        <f t="shared" si="75"/>
        <v>0</v>
      </c>
      <c r="AN166" s="57">
        <f t="shared" si="76"/>
        <v>0</v>
      </c>
      <c r="AO166" s="57">
        <f t="shared" si="77"/>
        <v>0</v>
      </c>
      <c r="AP166" s="57">
        <f t="shared" si="78"/>
        <v>0</v>
      </c>
      <c r="AQ166" s="57">
        <f t="shared" si="79"/>
        <v>0</v>
      </c>
      <c r="AR166" s="57">
        <f t="shared" si="80"/>
        <v>0</v>
      </c>
      <c r="AS166" s="57">
        <f t="shared" si="102"/>
        <v>0</v>
      </c>
      <c r="AT166" s="57">
        <f t="shared" si="81"/>
        <v>0</v>
      </c>
      <c r="AU166" s="58">
        <f t="shared" si="82"/>
        <v>0</v>
      </c>
    </row>
    <row r="167" spans="1:47" s="3" customFormat="1" ht="14">
      <c r="A167" s="118"/>
      <c r="B167" s="117">
        <v>0</v>
      </c>
      <c r="C167" s="8">
        <f t="shared" si="71"/>
        <v>0</v>
      </c>
      <c r="D167" s="9">
        <f t="shared" si="72"/>
        <v>0</v>
      </c>
      <c r="E167" s="65"/>
      <c r="F167" s="124"/>
      <c r="G167" s="125"/>
      <c r="H167" s="122">
        <v>0</v>
      </c>
      <c r="I167" s="123" t="s">
        <v>893</v>
      </c>
      <c r="J167" s="109" t="str">
        <f t="shared" si="73"/>
        <v>Enter Category</v>
      </c>
      <c r="K167" s="110" t="str">
        <f t="shared" si="83"/>
        <v>Enter Category</v>
      </c>
      <c r="L167" s="109" t="str">
        <f t="shared" si="84"/>
        <v>Enter Category</v>
      </c>
      <c r="M167" s="56"/>
      <c r="N167" s="57">
        <v>0</v>
      </c>
      <c r="O167" s="57">
        <v>0</v>
      </c>
      <c r="P167" s="57">
        <v>0</v>
      </c>
      <c r="Q167" s="57">
        <v>0</v>
      </c>
      <c r="R167" s="57">
        <v>0</v>
      </c>
      <c r="S167" s="57">
        <v>0</v>
      </c>
      <c r="T167" s="57">
        <v>0</v>
      </c>
      <c r="U167" s="57">
        <f t="shared" si="85"/>
        <v>0</v>
      </c>
      <c r="V167" s="57">
        <f t="shared" si="86"/>
        <v>0</v>
      </c>
      <c r="W167" s="57">
        <f t="shared" si="87"/>
        <v>0</v>
      </c>
      <c r="X167" s="57">
        <f t="shared" si="88"/>
        <v>0</v>
      </c>
      <c r="Y167" s="57">
        <f t="shared" si="89"/>
        <v>0</v>
      </c>
      <c r="Z167" s="57">
        <f t="shared" si="90"/>
        <v>0</v>
      </c>
      <c r="AA167" s="57">
        <f t="shared" si="91"/>
        <v>0</v>
      </c>
      <c r="AB167" s="57">
        <f t="shared" si="92"/>
        <v>0</v>
      </c>
      <c r="AC167" s="57">
        <f t="shared" si="93"/>
        <v>0</v>
      </c>
      <c r="AD167" s="57">
        <f t="shared" si="94"/>
        <v>0</v>
      </c>
      <c r="AE167" s="57">
        <f t="shared" si="95"/>
        <v>0</v>
      </c>
      <c r="AF167" s="57">
        <f t="shared" si="96"/>
        <v>0</v>
      </c>
      <c r="AG167" s="57">
        <f t="shared" si="97"/>
        <v>0</v>
      </c>
      <c r="AH167" s="57">
        <f t="shared" si="98"/>
        <v>0</v>
      </c>
      <c r="AI167" s="57">
        <f t="shared" si="99"/>
        <v>0</v>
      </c>
      <c r="AJ167" s="57">
        <f t="shared" si="100"/>
        <v>0</v>
      </c>
      <c r="AK167" s="57">
        <f t="shared" si="101"/>
        <v>0</v>
      </c>
      <c r="AL167" s="57">
        <f t="shared" si="74"/>
        <v>0</v>
      </c>
      <c r="AM167" s="57">
        <f t="shared" si="75"/>
        <v>0</v>
      </c>
      <c r="AN167" s="57">
        <f t="shared" si="76"/>
        <v>0</v>
      </c>
      <c r="AO167" s="57">
        <f t="shared" si="77"/>
        <v>0</v>
      </c>
      <c r="AP167" s="57">
        <f t="shared" si="78"/>
        <v>0</v>
      </c>
      <c r="AQ167" s="57">
        <f t="shared" si="79"/>
        <v>0</v>
      </c>
      <c r="AR167" s="57">
        <f t="shared" si="80"/>
        <v>0</v>
      </c>
      <c r="AS167" s="57">
        <f t="shared" si="102"/>
        <v>0</v>
      </c>
      <c r="AT167" s="57">
        <f t="shared" si="81"/>
        <v>0</v>
      </c>
      <c r="AU167" s="58">
        <f t="shared" si="82"/>
        <v>0</v>
      </c>
    </row>
    <row r="168" spans="1:47" s="3" customFormat="1" ht="14">
      <c r="A168" s="118"/>
      <c r="B168" s="117">
        <v>0</v>
      </c>
      <c r="C168" s="8">
        <f t="shared" si="71"/>
        <v>0</v>
      </c>
      <c r="D168" s="9">
        <f t="shared" si="72"/>
        <v>0</v>
      </c>
      <c r="E168" s="65"/>
      <c r="F168" s="124"/>
      <c r="G168" s="125"/>
      <c r="H168" s="122">
        <v>0</v>
      </c>
      <c r="I168" s="123" t="s">
        <v>893</v>
      </c>
      <c r="J168" s="109" t="str">
        <f t="shared" si="73"/>
        <v>Enter Category</v>
      </c>
      <c r="K168" s="110" t="str">
        <f t="shared" si="83"/>
        <v>Enter Category</v>
      </c>
      <c r="L168" s="109" t="str">
        <f t="shared" si="84"/>
        <v>Enter Category</v>
      </c>
      <c r="M168" s="56"/>
      <c r="N168" s="57">
        <v>0</v>
      </c>
      <c r="O168" s="57">
        <v>0</v>
      </c>
      <c r="P168" s="57">
        <v>0</v>
      </c>
      <c r="Q168" s="57">
        <v>0</v>
      </c>
      <c r="R168" s="57">
        <v>0</v>
      </c>
      <c r="S168" s="57">
        <v>0</v>
      </c>
      <c r="T168" s="57">
        <v>0</v>
      </c>
      <c r="U168" s="57">
        <f t="shared" si="85"/>
        <v>0</v>
      </c>
      <c r="V168" s="57">
        <f t="shared" si="86"/>
        <v>0</v>
      </c>
      <c r="W168" s="57">
        <f t="shared" si="87"/>
        <v>0</v>
      </c>
      <c r="X168" s="57">
        <f t="shared" si="88"/>
        <v>0</v>
      </c>
      <c r="Y168" s="57">
        <f t="shared" si="89"/>
        <v>0</v>
      </c>
      <c r="Z168" s="57">
        <f t="shared" si="90"/>
        <v>0</v>
      </c>
      <c r="AA168" s="57">
        <f t="shared" si="91"/>
        <v>0</v>
      </c>
      <c r="AB168" s="57">
        <f t="shared" si="92"/>
        <v>0</v>
      </c>
      <c r="AC168" s="57">
        <f t="shared" si="93"/>
        <v>0</v>
      </c>
      <c r="AD168" s="57">
        <f t="shared" si="94"/>
        <v>0</v>
      </c>
      <c r="AE168" s="57">
        <f t="shared" si="95"/>
        <v>0</v>
      </c>
      <c r="AF168" s="57">
        <f t="shared" si="96"/>
        <v>0</v>
      </c>
      <c r="AG168" s="57">
        <f t="shared" si="97"/>
        <v>0</v>
      </c>
      <c r="AH168" s="57">
        <f t="shared" si="98"/>
        <v>0</v>
      </c>
      <c r="AI168" s="57">
        <f t="shared" si="99"/>
        <v>0</v>
      </c>
      <c r="AJ168" s="57">
        <f t="shared" si="100"/>
        <v>0</v>
      </c>
      <c r="AK168" s="57">
        <f t="shared" si="101"/>
        <v>0</v>
      </c>
      <c r="AL168" s="57">
        <f t="shared" si="74"/>
        <v>0</v>
      </c>
      <c r="AM168" s="57">
        <f t="shared" si="75"/>
        <v>0</v>
      </c>
      <c r="AN168" s="57">
        <f t="shared" si="76"/>
        <v>0</v>
      </c>
      <c r="AO168" s="57">
        <f t="shared" si="77"/>
        <v>0</v>
      </c>
      <c r="AP168" s="57">
        <f t="shared" si="78"/>
        <v>0</v>
      </c>
      <c r="AQ168" s="57">
        <f t="shared" si="79"/>
        <v>0</v>
      </c>
      <c r="AR168" s="57">
        <f t="shared" si="80"/>
        <v>0</v>
      </c>
      <c r="AS168" s="57">
        <f t="shared" si="102"/>
        <v>0</v>
      </c>
      <c r="AT168" s="57">
        <f t="shared" si="81"/>
        <v>0</v>
      </c>
      <c r="AU168" s="58">
        <f t="shared" si="82"/>
        <v>0</v>
      </c>
    </row>
    <row r="169" spans="1:47" s="3" customFormat="1" ht="14">
      <c r="A169" s="118"/>
      <c r="B169" s="117">
        <v>0</v>
      </c>
      <c r="C169" s="8">
        <f t="shared" si="71"/>
        <v>0</v>
      </c>
      <c r="D169" s="9">
        <f t="shared" si="72"/>
        <v>0</v>
      </c>
      <c r="E169" s="65"/>
      <c r="F169" s="124"/>
      <c r="G169" s="125"/>
      <c r="H169" s="122">
        <v>0</v>
      </c>
      <c r="I169" s="123" t="s">
        <v>893</v>
      </c>
      <c r="J169" s="109" t="str">
        <f t="shared" si="73"/>
        <v>Enter Category</v>
      </c>
      <c r="K169" s="110" t="str">
        <f t="shared" si="83"/>
        <v>Enter Category</v>
      </c>
      <c r="L169" s="109" t="str">
        <f t="shared" si="84"/>
        <v>Enter Category</v>
      </c>
      <c r="M169" s="56"/>
      <c r="N169" s="57">
        <v>0</v>
      </c>
      <c r="O169" s="57">
        <v>0</v>
      </c>
      <c r="P169" s="57">
        <v>0</v>
      </c>
      <c r="Q169" s="57">
        <v>0</v>
      </c>
      <c r="R169" s="57">
        <v>0</v>
      </c>
      <c r="S169" s="57">
        <v>0</v>
      </c>
      <c r="T169" s="57">
        <v>0</v>
      </c>
      <c r="U169" s="57">
        <f t="shared" si="85"/>
        <v>0</v>
      </c>
      <c r="V169" s="57">
        <f t="shared" si="86"/>
        <v>0</v>
      </c>
      <c r="W169" s="57">
        <f t="shared" si="87"/>
        <v>0</v>
      </c>
      <c r="X169" s="57">
        <f t="shared" si="88"/>
        <v>0</v>
      </c>
      <c r="Y169" s="57">
        <f t="shared" si="89"/>
        <v>0</v>
      </c>
      <c r="Z169" s="57">
        <f t="shared" si="90"/>
        <v>0</v>
      </c>
      <c r="AA169" s="57">
        <f t="shared" si="91"/>
        <v>0</v>
      </c>
      <c r="AB169" s="57">
        <f t="shared" si="92"/>
        <v>0</v>
      </c>
      <c r="AC169" s="57">
        <f t="shared" si="93"/>
        <v>0</v>
      </c>
      <c r="AD169" s="57">
        <f t="shared" si="94"/>
        <v>0</v>
      </c>
      <c r="AE169" s="57">
        <f t="shared" si="95"/>
        <v>0</v>
      </c>
      <c r="AF169" s="57">
        <f t="shared" si="96"/>
        <v>0</v>
      </c>
      <c r="AG169" s="57">
        <f t="shared" si="97"/>
        <v>0</v>
      </c>
      <c r="AH169" s="57">
        <f t="shared" si="98"/>
        <v>0</v>
      </c>
      <c r="AI169" s="57">
        <f t="shared" si="99"/>
        <v>0</v>
      </c>
      <c r="AJ169" s="57">
        <f t="shared" si="100"/>
        <v>0</v>
      </c>
      <c r="AK169" s="57">
        <f t="shared" si="101"/>
        <v>0</v>
      </c>
      <c r="AL169" s="57">
        <f t="shared" si="74"/>
        <v>0</v>
      </c>
      <c r="AM169" s="57">
        <f t="shared" si="75"/>
        <v>0</v>
      </c>
      <c r="AN169" s="57">
        <f t="shared" si="76"/>
        <v>0</v>
      </c>
      <c r="AO169" s="57">
        <f t="shared" si="77"/>
        <v>0</v>
      </c>
      <c r="AP169" s="57">
        <f t="shared" si="78"/>
        <v>0</v>
      </c>
      <c r="AQ169" s="57">
        <f t="shared" si="79"/>
        <v>0</v>
      </c>
      <c r="AR169" s="57">
        <f t="shared" si="80"/>
        <v>0</v>
      </c>
      <c r="AS169" s="57">
        <f t="shared" si="102"/>
        <v>0</v>
      </c>
      <c r="AT169" s="57">
        <f t="shared" si="81"/>
        <v>0</v>
      </c>
      <c r="AU169" s="58">
        <f t="shared" si="82"/>
        <v>0</v>
      </c>
    </row>
    <row r="170" spans="1:47" s="3" customFormat="1" ht="14">
      <c r="A170" s="118"/>
      <c r="B170" s="117">
        <v>0</v>
      </c>
      <c r="C170" s="8">
        <f t="shared" si="71"/>
        <v>0</v>
      </c>
      <c r="D170" s="9">
        <f t="shared" si="72"/>
        <v>0</v>
      </c>
      <c r="E170" s="65"/>
      <c r="F170" s="124"/>
      <c r="G170" s="125"/>
      <c r="H170" s="122">
        <v>0</v>
      </c>
      <c r="I170" s="123" t="s">
        <v>893</v>
      </c>
      <c r="J170" s="109" t="str">
        <f t="shared" si="73"/>
        <v>Enter Category</v>
      </c>
      <c r="K170" s="110" t="str">
        <f t="shared" si="83"/>
        <v>Enter Category</v>
      </c>
      <c r="L170" s="109" t="str">
        <f t="shared" si="84"/>
        <v>Enter Category</v>
      </c>
      <c r="M170" s="56"/>
      <c r="N170" s="57">
        <v>0</v>
      </c>
      <c r="O170" s="57">
        <v>0</v>
      </c>
      <c r="P170" s="57">
        <v>0</v>
      </c>
      <c r="Q170" s="57">
        <v>0</v>
      </c>
      <c r="R170" s="57">
        <v>0</v>
      </c>
      <c r="S170" s="57">
        <v>0</v>
      </c>
      <c r="T170" s="57">
        <v>0</v>
      </c>
      <c r="U170" s="57">
        <f t="shared" si="85"/>
        <v>0</v>
      </c>
      <c r="V170" s="57">
        <f t="shared" si="86"/>
        <v>0</v>
      </c>
      <c r="W170" s="57">
        <f t="shared" si="87"/>
        <v>0</v>
      </c>
      <c r="X170" s="57">
        <f t="shared" si="88"/>
        <v>0</v>
      </c>
      <c r="Y170" s="57">
        <f t="shared" si="89"/>
        <v>0</v>
      </c>
      <c r="Z170" s="57">
        <f t="shared" si="90"/>
        <v>0</v>
      </c>
      <c r="AA170" s="57">
        <f t="shared" si="91"/>
        <v>0</v>
      </c>
      <c r="AB170" s="57">
        <f t="shared" si="92"/>
        <v>0</v>
      </c>
      <c r="AC170" s="57">
        <f t="shared" si="93"/>
        <v>0</v>
      </c>
      <c r="AD170" s="57">
        <f t="shared" si="94"/>
        <v>0</v>
      </c>
      <c r="AE170" s="57">
        <f t="shared" si="95"/>
        <v>0</v>
      </c>
      <c r="AF170" s="57">
        <f t="shared" si="96"/>
        <v>0</v>
      </c>
      <c r="AG170" s="57">
        <f t="shared" si="97"/>
        <v>0</v>
      </c>
      <c r="AH170" s="57">
        <f t="shared" si="98"/>
        <v>0</v>
      </c>
      <c r="AI170" s="57">
        <f t="shared" si="99"/>
        <v>0</v>
      </c>
      <c r="AJ170" s="57">
        <f t="shared" si="100"/>
        <v>0</v>
      </c>
      <c r="AK170" s="57">
        <f t="shared" si="101"/>
        <v>0</v>
      </c>
      <c r="AL170" s="57">
        <f t="shared" si="74"/>
        <v>0</v>
      </c>
      <c r="AM170" s="57">
        <f t="shared" si="75"/>
        <v>0</v>
      </c>
      <c r="AN170" s="57">
        <f t="shared" si="76"/>
        <v>0</v>
      </c>
      <c r="AO170" s="57">
        <f t="shared" si="77"/>
        <v>0</v>
      </c>
      <c r="AP170" s="57">
        <f t="shared" si="78"/>
        <v>0</v>
      </c>
      <c r="AQ170" s="57">
        <f t="shared" si="79"/>
        <v>0</v>
      </c>
      <c r="AR170" s="57">
        <f t="shared" si="80"/>
        <v>0</v>
      </c>
      <c r="AS170" s="57">
        <f t="shared" si="102"/>
        <v>0</v>
      </c>
      <c r="AT170" s="57">
        <f t="shared" si="81"/>
        <v>0</v>
      </c>
      <c r="AU170" s="58">
        <f t="shared" si="82"/>
        <v>0</v>
      </c>
    </row>
    <row r="171" spans="1:47" s="3" customFormat="1" ht="14">
      <c r="A171" s="118"/>
      <c r="B171" s="117">
        <v>0</v>
      </c>
      <c r="C171" s="8">
        <f t="shared" si="71"/>
        <v>0</v>
      </c>
      <c r="D171" s="9">
        <f t="shared" si="72"/>
        <v>0</v>
      </c>
      <c r="E171" s="65"/>
      <c r="F171" s="124"/>
      <c r="G171" s="125"/>
      <c r="H171" s="122">
        <v>0</v>
      </c>
      <c r="I171" s="123" t="s">
        <v>893</v>
      </c>
      <c r="J171" s="109" t="str">
        <f t="shared" si="73"/>
        <v>Enter Category</v>
      </c>
      <c r="K171" s="110" t="str">
        <f t="shared" si="83"/>
        <v>Enter Category</v>
      </c>
      <c r="L171" s="109" t="str">
        <f t="shared" si="84"/>
        <v>Enter Category</v>
      </c>
      <c r="M171" s="56"/>
      <c r="N171" s="57">
        <v>0</v>
      </c>
      <c r="O171" s="57">
        <v>0</v>
      </c>
      <c r="P171" s="57">
        <v>0</v>
      </c>
      <c r="Q171" s="57">
        <v>0</v>
      </c>
      <c r="R171" s="57">
        <v>0</v>
      </c>
      <c r="S171" s="57">
        <v>0</v>
      </c>
      <c r="T171" s="57">
        <v>0</v>
      </c>
      <c r="U171" s="57">
        <f t="shared" si="85"/>
        <v>0</v>
      </c>
      <c r="V171" s="57">
        <f t="shared" si="86"/>
        <v>0</v>
      </c>
      <c r="W171" s="57">
        <f t="shared" si="87"/>
        <v>0</v>
      </c>
      <c r="X171" s="57">
        <f t="shared" si="88"/>
        <v>0</v>
      </c>
      <c r="Y171" s="57">
        <f t="shared" si="89"/>
        <v>0</v>
      </c>
      <c r="Z171" s="57">
        <f t="shared" si="90"/>
        <v>0</v>
      </c>
      <c r="AA171" s="57">
        <f t="shared" si="91"/>
        <v>0</v>
      </c>
      <c r="AB171" s="57">
        <f t="shared" si="92"/>
        <v>0</v>
      </c>
      <c r="AC171" s="57">
        <f t="shared" si="93"/>
        <v>0</v>
      </c>
      <c r="AD171" s="57">
        <f t="shared" si="94"/>
        <v>0</v>
      </c>
      <c r="AE171" s="57">
        <f t="shared" si="95"/>
        <v>0</v>
      </c>
      <c r="AF171" s="57">
        <f t="shared" si="96"/>
        <v>0</v>
      </c>
      <c r="AG171" s="57">
        <f t="shared" si="97"/>
        <v>0</v>
      </c>
      <c r="AH171" s="57">
        <f t="shared" si="98"/>
        <v>0</v>
      </c>
      <c r="AI171" s="57">
        <f t="shared" si="99"/>
        <v>0</v>
      </c>
      <c r="AJ171" s="57">
        <f t="shared" si="100"/>
        <v>0</v>
      </c>
      <c r="AK171" s="57">
        <f t="shared" si="101"/>
        <v>0</v>
      </c>
      <c r="AL171" s="57">
        <f t="shared" si="74"/>
        <v>0</v>
      </c>
      <c r="AM171" s="57">
        <f t="shared" si="75"/>
        <v>0</v>
      </c>
      <c r="AN171" s="57">
        <f t="shared" si="76"/>
        <v>0</v>
      </c>
      <c r="AO171" s="57">
        <f t="shared" si="77"/>
        <v>0</v>
      </c>
      <c r="AP171" s="57">
        <f t="shared" si="78"/>
        <v>0</v>
      </c>
      <c r="AQ171" s="57">
        <f t="shared" si="79"/>
        <v>0</v>
      </c>
      <c r="AR171" s="57">
        <f t="shared" si="80"/>
        <v>0</v>
      </c>
      <c r="AS171" s="57">
        <f t="shared" si="102"/>
        <v>0</v>
      </c>
      <c r="AT171" s="57">
        <f t="shared" si="81"/>
        <v>0</v>
      </c>
      <c r="AU171" s="58">
        <f t="shared" si="82"/>
        <v>0</v>
      </c>
    </row>
    <row r="172" spans="1:47" s="3" customFormat="1" ht="14">
      <c r="A172" s="118"/>
      <c r="B172" s="117">
        <v>0</v>
      </c>
      <c r="C172" s="8">
        <f t="shared" si="71"/>
        <v>0</v>
      </c>
      <c r="D172" s="9">
        <f t="shared" si="72"/>
        <v>0</v>
      </c>
      <c r="E172" s="65"/>
      <c r="F172" s="124"/>
      <c r="G172" s="125"/>
      <c r="H172" s="122">
        <v>0</v>
      </c>
      <c r="I172" s="123" t="s">
        <v>893</v>
      </c>
      <c r="J172" s="109" t="str">
        <f t="shared" si="73"/>
        <v>Enter Category</v>
      </c>
      <c r="K172" s="110" t="str">
        <f t="shared" si="83"/>
        <v>Enter Category</v>
      </c>
      <c r="L172" s="109" t="str">
        <f t="shared" si="84"/>
        <v>Enter Category</v>
      </c>
      <c r="M172" s="56"/>
      <c r="N172" s="57">
        <v>0</v>
      </c>
      <c r="O172" s="57">
        <v>0</v>
      </c>
      <c r="P172" s="57">
        <v>0</v>
      </c>
      <c r="Q172" s="57">
        <v>0</v>
      </c>
      <c r="R172" s="57">
        <v>0</v>
      </c>
      <c r="S172" s="57">
        <v>0</v>
      </c>
      <c r="T172" s="57">
        <v>0</v>
      </c>
      <c r="U172" s="57">
        <f t="shared" si="85"/>
        <v>0</v>
      </c>
      <c r="V172" s="57">
        <f t="shared" si="86"/>
        <v>0</v>
      </c>
      <c r="W172" s="57">
        <f t="shared" si="87"/>
        <v>0</v>
      </c>
      <c r="X172" s="57">
        <f t="shared" si="88"/>
        <v>0</v>
      </c>
      <c r="Y172" s="57">
        <f t="shared" si="89"/>
        <v>0</v>
      </c>
      <c r="Z172" s="57">
        <f t="shared" si="90"/>
        <v>0</v>
      </c>
      <c r="AA172" s="57">
        <f t="shared" si="91"/>
        <v>0</v>
      </c>
      <c r="AB172" s="57">
        <f t="shared" si="92"/>
        <v>0</v>
      </c>
      <c r="AC172" s="57">
        <f t="shared" si="93"/>
        <v>0</v>
      </c>
      <c r="AD172" s="57">
        <f t="shared" si="94"/>
        <v>0</v>
      </c>
      <c r="AE172" s="57">
        <f t="shared" si="95"/>
        <v>0</v>
      </c>
      <c r="AF172" s="57">
        <f t="shared" si="96"/>
        <v>0</v>
      </c>
      <c r="AG172" s="57">
        <f t="shared" si="97"/>
        <v>0</v>
      </c>
      <c r="AH172" s="57">
        <f t="shared" si="98"/>
        <v>0</v>
      </c>
      <c r="AI172" s="57">
        <f t="shared" si="99"/>
        <v>0</v>
      </c>
      <c r="AJ172" s="57">
        <f t="shared" si="100"/>
        <v>0</v>
      </c>
      <c r="AK172" s="57">
        <f t="shared" si="101"/>
        <v>0</v>
      </c>
      <c r="AL172" s="57">
        <f t="shared" si="74"/>
        <v>0</v>
      </c>
      <c r="AM172" s="57">
        <f t="shared" si="75"/>
        <v>0</v>
      </c>
      <c r="AN172" s="57">
        <f t="shared" si="76"/>
        <v>0</v>
      </c>
      <c r="AO172" s="57">
        <f t="shared" si="77"/>
        <v>0</v>
      </c>
      <c r="AP172" s="57">
        <f t="shared" si="78"/>
        <v>0</v>
      </c>
      <c r="AQ172" s="57">
        <f t="shared" si="79"/>
        <v>0</v>
      </c>
      <c r="AR172" s="57">
        <f t="shared" si="80"/>
        <v>0</v>
      </c>
      <c r="AS172" s="57">
        <f t="shared" si="102"/>
        <v>0</v>
      </c>
      <c r="AT172" s="57">
        <f t="shared" si="81"/>
        <v>0</v>
      </c>
      <c r="AU172" s="58">
        <f t="shared" si="82"/>
        <v>0</v>
      </c>
    </row>
    <row r="173" spans="1:47" s="3" customFormat="1" ht="14">
      <c r="A173" s="118"/>
      <c r="B173" s="117">
        <v>0</v>
      </c>
      <c r="C173" s="8">
        <f t="shared" si="71"/>
        <v>0</v>
      </c>
      <c r="D173" s="9">
        <f t="shared" si="72"/>
        <v>0</v>
      </c>
      <c r="E173" s="65"/>
      <c r="F173" s="124"/>
      <c r="G173" s="125"/>
      <c r="H173" s="122">
        <v>0</v>
      </c>
      <c r="I173" s="123" t="s">
        <v>893</v>
      </c>
      <c r="J173" s="109" t="str">
        <f t="shared" si="73"/>
        <v>Enter Category</v>
      </c>
      <c r="K173" s="110" t="str">
        <f t="shared" si="83"/>
        <v>Enter Category</v>
      </c>
      <c r="L173" s="109" t="str">
        <f t="shared" si="84"/>
        <v>Enter Category</v>
      </c>
      <c r="M173" s="56"/>
      <c r="N173" s="57">
        <v>0</v>
      </c>
      <c r="O173" s="57">
        <v>0</v>
      </c>
      <c r="P173" s="57">
        <v>0</v>
      </c>
      <c r="Q173" s="57">
        <v>0</v>
      </c>
      <c r="R173" s="57">
        <v>0</v>
      </c>
      <c r="S173" s="57">
        <v>0</v>
      </c>
      <c r="T173" s="57">
        <v>0</v>
      </c>
      <c r="U173" s="57">
        <f t="shared" si="85"/>
        <v>0</v>
      </c>
      <c r="V173" s="57">
        <f t="shared" si="86"/>
        <v>0</v>
      </c>
      <c r="W173" s="57">
        <f t="shared" si="87"/>
        <v>0</v>
      </c>
      <c r="X173" s="57">
        <f t="shared" si="88"/>
        <v>0</v>
      </c>
      <c r="Y173" s="57">
        <f t="shared" si="89"/>
        <v>0</v>
      </c>
      <c r="Z173" s="57">
        <f t="shared" si="90"/>
        <v>0</v>
      </c>
      <c r="AA173" s="57">
        <f t="shared" si="91"/>
        <v>0</v>
      </c>
      <c r="AB173" s="57">
        <f t="shared" si="92"/>
        <v>0</v>
      </c>
      <c r="AC173" s="57">
        <f t="shared" si="93"/>
        <v>0</v>
      </c>
      <c r="AD173" s="57">
        <f t="shared" si="94"/>
        <v>0</v>
      </c>
      <c r="AE173" s="57">
        <f t="shared" si="95"/>
        <v>0</v>
      </c>
      <c r="AF173" s="57">
        <f t="shared" si="96"/>
        <v>0</v>
      </c>
      <c r="AG173" s="57">
        <f t="shared" si="97"/>
        <v>0</v>
      </c>
      <c r="AH173" s="57">
        <f t="shared" si="98"/>
        <v>0</v>
      </c>
      <c r="AI173" s="57">
        <f t="shared" si="99"/>
        <v>0</v>
      </c>
      <c r="AJ173" s="57">
        <f t="shared" si="100"/>
        <v>0</v>
      </c>
      <c r="AK173" s="57">
        <f t="shared" si="101"/>
        <v>0</v>
      </c>
      <c r="AL173" s="57">
        <f t="shared" si="74"/>
        <v>0</v>
      </c>
      <c r="AM173" s="57">
        <f t="shared" si="75"/>
        <v>0</v>
      </c>
      <c r="AN173" s="57">
        <f t="shared" si="76"/>
        <v>0</v>
      </c>
      <c r="AO173" s="57">
        <f t="shared" si="77"/>
        <v>0</v>
      </c>
      <c r="AP173" s="57">
        <f t="shared" si="78"/>
        <v>0</v>
      </c>
      <c r="AQ173" s="57">
        <f t="shared" si="79"/>
        <v>0</v>
      </c>
      <c r="AR173" s="57">
        <f t="shared" si="80"/>
        <v>0</v>
      </c>
      <c r="AS173" s="57">
        <f t="shared" si="102"/>
        <v>0</v>
      </c>
      <c r="AT173" s="57">
        <f t="shared" si="81"/>
        <v>0</v>
      </c>
      <c r="AU173" s="58">
        <f t="shared" si="82"/>
        <v>0</v>
      </c>
    </row>
    <row r="174" spans="1:47" s="3" customFormat="1" ht="14">
      <c r="A174" s="118"/>
      <c r="B174" s="117">
        <v>0</v>
      </c>
      <c r="C174" s="8">
        <f t="shared" si="71"/>
        <v>0</v>
      </c>
      <c r="D174" s="9">
        <f t="shared" si="72"/>
        <v>0</v>
      </c>
      <c r="E174" s="65"/>
      <c r="F174" s="124"/>
      <c r="G174" s="125"/>
      <c r="H174" s="122">
        <v>0</v>
      </c>
      <c r="I174" s="123" t="s">
        <v>893</v>
      </c>
      <c r="J174" s="109" t="str">
        <f t="shared" si="73"/>
        <v>Enter Category</v>
      </c>
      <c r="K174" s="110" t="str">
        <f t="shared" si="83"/>
        <v>Enter Category</v>
      </c>
      <c r="L174" s="109" t="str">
        <f t="shared" si="84"/>
        <v>Enter Category</v>
      </c>
      <c r="M174" s="56"/>
      <c r="N174" s="57">
        <v>0</v>
      </c>
      <c r="O174" s="57">
        <v>0</v>
      </c>
      <c r="P174" s="57">
        <v>0</v>
      </c>
      <c r="Q174" s="57">
        <v>0</v>
      </c>
      <c r="R174" s="57">
        <v>0</v>
      </c>
      <c r="S174" s="57">
        <v>0</v>
      </c>
      <c r="T174" s="57">
        <v>0</v>
      </c>
      <c r="U174" s="57">
        <f t="shared" si="85"/>
        <v>0</v>
      </c>
      <c r="V174" s="57">
        <f t="shared" si="86"/>
        <v>0</v>
      </c>
      <c r="W174" s="57">
        <f t="shared" si="87"/>
        <v>0</v>
      </c>
      <c r="X174" s="57">
        <f t="shared" si="88"/>
        <v>0</v>
      </c>
      <c r="Y174" s="57">
        <f t="shared" si="89"/>
        <v>0</v>
      </c>
      <c r="Z174" s="57">
        <f t="shared" si="90"/>
        <v>0</v>
      </c>
      <c r="AA174" s="57">
        <f t="shared" si="91"/>
        <v>0</v>
      </c>
      <c r="AB174" s="57">
        <f t="shared" si="92"/>
        <v>0</v>
      </c>
      <c r="AC174" s="57">
        <f t="shared" si="93"/>
        <v>0</v>
      </c>
      <c r="AD174" s="57">
        <f t="shared" si="94"/>
        <v>0</v>
      </c>
      <c r="AE174" s="57">
        <f t="shared" si="95"/>
        <v>0</v>
      </c>
      <c r="AF174" s="57">
        <f t="shared" si="96"/>
        <v>0</v>
      </c>
      <c r="AG174" s="57">
        <f t="shared" si="97"/>
        <v>0</v>
      </c>
      <c r="AH174" s="57">
        <f t="shared" si="98"/>
        <v>0</v>
      </c>
      <c r="AI174" s="57">
        <f t="shared" si="99"/>
        <v>0</v>
      </c>
      <c r="AJ174" s="57">
        <f t="shared" si="100"/>
        <v>0</v>
      </c>
      <c r="AK174" s="57">
        <f t="shared" si="101"/>
        <v>0</v>
      </c>
      <c r="AL174" s="57">
        <f t="shared" si="74"/>
        <v>0</v>
      </c>
      <c r="AM174" s="57">
        <f t="shared" si="75"/>
        <v>0</v>
      </c>
      <c r="AN174" s="57">
        <f t="shared" si="76"/>
        <v>0</v>
      </c>
      <c r="AO174" s="57">
        <f t="shared" si="77"/>
        <v>0</v>
      </c>
      <c r="AP174" s="57">
        <f t="shared" si="78"/>
        <v>0</v>
      </c>
      <c r="AQ174" s="57">
        <f t="shared" si="79"/>
        <v>0</v>
      </c>
      <c r="AR174" s="57">
        <f t="shared" si="80"/>
        <v>0</v>
      </c>
      <c r="AS174" s="57">
        <f t="shared" si="102"/>
        <v>0</v>
      </c>
      <c r="AT174" s="57">
        <f t="shared" si="81"/>
        <v>0</v>
      </c>
      <c r="AU174" s="58">
        <f t="shared" si="82"/>
        <v>0</v>
      </c>
    </row>
    <row r="175" spans="1:47" s="3" customFormat="1" ht="14">
      <c r="A175" s="118"/>
      <c r="B175" s="117">
        <v>0</v>
      </c>
      <c r="C175" s="8">
        <f t="shared" si="71"/>
        <v>0</v>
      </c>
      <c r="D175" s="9">
        <f t="shared" si="72"/>
        <v>0</v>
      </c>
      <c r="E175" s="65"/>
      <c r="F175" s="124"/>
      <c r="G175" s="125"/>
      <c r="H175" s="122">
        <v>0</v>
      </c>
      <c r="I175" s="123" t="s">
        <v>893</v>
      </c>
      <c r="J175" s="109" t="str">
        <f t="shared" si="73"/>
        <v>Enter Category</v>
      </c>
      <c r="K175" s="110" t="str">
        <f t="shared" si="83"/>
        <v>Enter Category</v>
      </c>
      <c r="L175" s="109" t="str">
        <f t="shared" si="84"/>
        <v>Enter Category</v>
      </c>
      <c r="M175" s="56"/>
      <c r="N175" s="57">
        <v>0</v>
      </c>
      <c r="O175" s="57">
        <v>0</v>
      </c>
      <c r="P175" s="57">
        <v>0</v>
      </c>
      <c r="Q175" s="57">
        <v>0</v>
      </c>
      <c r="R175" s="57">
        <v>0</v>
      </c>
      <c r="S175" s="57">
        <v>0</v>
      </c>
      <c r="T175" s="57">
        <v>0</v>
      </c>
      <c r="U175" s="57">
        <f t="shared" si="85"/>
        <v>0</v>
      </c>
      <c r="V175" s="57">
        <f t="shared" si="86"/>
        <v>0</v>
      </c>
      <c r="W175" s="57">
        <f t="shared" si="87"/>
        <v>0</v>
      </c>
      <c r="X175" s="57">
        <f t="shared" si="88"/>
        <v>0</v>
      </c>
      <c r="Y175" s="57">
        <f t="shared" si="89"/>
        <v>0</v>
      </c>
      <c r="Z175" s="57">
        <f t="shared" si="90"/>
        <v>0</v>
      </c>
      <c r="AA175" s="57">
        <f t="shared" si="91"/>
        <v>0</v>
      </c>
      <c r="AB175" s="57">
        <f t="shared" si="92"/>
        <v>0</v>
      </c>
      <c r="AC175" s="57">
        <f t="shared" si="93"/>
        <v>0</v>
      </c>
      <c r="AD175" s="57">
        <f t="shared" si="94"/>
        <v>0</v>
      </c>
      <c r="AE175" s="57">
        <f t="shared" si="95"/>
        <v>0</v>
      </c>
      <c r="AF175" s="57">
        <f t="shared" si="96"/>
        <v>0</v>
      </c>
      <c r="AG175" s="57">
        <f t="shared" si="97"/>
        <v>0</v>
      </c>
      <c r="AH175" s="57">
        <f t="shared" si="98"/>
        <v>0</v>
      </c>
      <c r="AI175" s="57">
        <f t="shared" si="99"/>
        <v>0</v>
      </c>
      <c r="AJ175" s="57">
        <f t="shared" si="100"/>
        <v>0</v>
      </c>
      <c r="AK175" s="57">
        <f t="shared" si="101"/>
        <v>0</v>
      </c>
      <c r="AL175" s="57">
        <f t="shared" si="74"/>
        <v>0</v>
      </c>
      <c r="AM175" s="57">
        <f t="shared" si="75"/>
        <v>0</v>
      </c>
      <c r="AN175" s="57">
        <f t="shared" si="76"/>
        <v>0</v>
      </c>
      <c r="AO175" s="57">
        <f t="shared" si="77"/>
        <v>0</v>
      </c>
      <c r="AP175" s="57">
        <f t="shared" si="78"/>
        <v>0</v>
      </c>
      <c r="AQ175" s="57">
        <f t="shared" si="79"/>
        <v>0</v>
      </c>
      <c r="AR175" s="57">
        <f t="shared" si="80"/>
        <v>0</v>
      </c>
      <c r="AS175" s="57">
        <f t="shared" si="102"/>
        <v>0</v>
      </c>
      <c r="AT175" s="57">
        <f t="shared" si="81"/>
        <v>0</v>
      </c>
      <c r="AU175" s="58">
        <f t="shared" si="82"/>
        <v>0</v>
      </c>
    </row>
    <row r="176" spans="1:47" s="3" customFormat="1" ht="14">
      <c r="A176" s="118"/>
      <c r="B176" s="117">
        <v>0</v>
      </c>
      <c r="C176" s="8">
        <f t="shared" si="71"/>
        <v>0</v>
      </c>
      <c r="D176" s="9">
        <f t="shared" si="72"/>
        <v>0</v>
      </c>
      <c r="E176" s="65"/>
      <c r="F176" s="124"/>
      <c r="G176" s="125"/>
      <c r="H176" s="122">
        <v>0</v>
      </c>
      <c r="I176" s="123" t="s">
        <v>893</v>
      </c>
      <c r="J176" s="109" t="str">
        <f t="shared" si="73"/>
        <v>Enter Category</v>
      </c>
      <c r="K176" s="110" t="str">
        <f t="shared" si="83"/>
        <v>Enter Category</v>
      </c>
      <c r="L176" s="109" t="str">
        <f t="shared" si="84"/>
        <v>Enter Category</v>
      </c>
      <c r="M176" s="56"/>
      <c r="N176" s="57">
        <v>0</v>
      </c>
      <c r="O176" s="57">
        <v>0</v>
      </c>
      <c r="P176" s="57">
        <v>0</v>
      </c>
      <c r="Q176" s="57">
        <v>0</v>
      </c>
      <c r="R176" s="57">
        <v>0</v>
      </c>
      <c r="S176" s="57">
        <v>0</v>
      </c>
      <c r="T176" s="57">
        <v>0</v>
      </c>
      <c r="U176" s="57">
        <f t="shared" si="85"/>
        <v>0</v>
      </c>
      <c r="V176" s="57">
        <f t="shared" si="86"/>
        <v>0</v>
      </c>
      <c r="W176" s="57">
        <f t="shared" si="87"/>
        <v>0</v>
      </c>
      <c r="X176" s="57">
        <f t="shared" si="88"/>
        <v>0</v>
      </c>
      <c r="Y176" s="57">
        <f t="shared" si="89"/>
        <v>0</v>
      </c>
      <c r="Z176" s="57">
        <f t="shared" si="90"/>
        <v>0</v>
      </c>
      <c r="AA176" s="57">
        <f t="shared" si="91"/>
        <v>0</v>
      </c>
      <c r="AB176" s="57">
        <f t="shared" si="92"/>
        <v>0</v>
      </c>
      <c r="AC176" s="57">
        <f t="shared" si="93"/>
        <v>0</v>
      </c>
      <c r="AD176" s="57">
        <f t="shared" si="94"/>
        <v>0</v>
      </c>
      <c r="AE176" s="57">
        <f t="shared" si="95"/>
        <v>0</v>
      </c>
      <c r="AF176" s="57">
        <f t="shared" si="96"/>
        <v>0</v>
      </c>
      <c r="AG176" s="57">
        <f t="shared" si="97"/>
        <v>0</v>
      </c>
      <c r="AH176" s="57">
        <f t="shared" si="98"/>
        <v>0</v>
      </c>
      <c r="AI176" s="57">
        <f t="shared" si="99"/>
        <v>0</v>
      </c>
      <c r="AJ176" s="57">
        <f t="shared" si="100"/>
        <v>0</v>
      </c>
      <c r="AK176" s="57">
        <f t="shared" si="101"/>
        <v>0</v>
      </c>
      <c r="AL176" s="57">
        <f t="shared" si="74"/>
        <v>0</v>
      </c>
      <c r="AM176" s="57">
        <f t="shared" si="75"/>
        <v>0</v>
      </c>
      <c r="AN176" s="57">
        <f t="shared" si="76"/>
        <v>0</v>
      </c>
      <c r="AO176" s="57">
        <f t="shared" si="77"/>
        <v>0</v>
      </c>
      <c r="AP176" s="57">
        <f t="shared" si="78"/>
        <v>0</v>
      </c>
      <c r="AQ176" s="57">
        <f t="shared" si="79"/>
        <v>0</v>
      </c>
      <c r="AR176" s="57">
        <f t="shared" si="80"/>
        <v>0</v>
      </c>
      <c r="AS176" s="57">
        <f t="shared" si="102"/>
        <v>0</v>
      </c>
      <c r="AT176" s="57">
        <f t="shared" si="81"/>
        <v>0</v>
      </c>
      <c r="AU176" s="58">
        <f t="shared" si="82"/>
        <v>0</v>
      </c>
    </row>
    <row r="177" spans="1:47" s="3" customFormat="1" ht="14">
      <c r="A177" s="118"/>
      <c r="B177" s="117">
        <v>0</v>
      </c>
      <c r="C177" s="8">
        <f t="shared" si="71"/>
        <v>0</v>
      </c>
      <c r="D177" s="9">
        <f t="shared" si="72"/>
        <v>0</v>
      </c>
      <c r="E177" s="65"/>
      <c r="F177" s="124"/>
      <c r="G177" s="125"/>
      <c r="H177" s="122">
        <v>0</v>
      </c>
      <c r="I177" s="123" t="s">
        <v>893</v>
      </c>
      <c r="J177" s="109" t="str">
        <f t="shared" si="73"/>
        <v>Enter Category</v>
      </c>
      <c r="K177" s="110" t="str">
        <f t="shared" si="83"/>
        <v>Enter Category</v>
      </c>
      <c r="L177" s="109" t="str">
        <f t="shared" si="84"/>
        <v>Enter Category</v>
      </c>
      <c r="M177" s="56"/>
      <c r="N177" s="57">
        <v>0</v>
      </c>
      <c r="O177" s="57">
        <v>0</v>
      </c>
      <c r="P177" s="57">
        <v>0</v>
      </c>
      <c r="Q177" s="57">
        <v>0</v>
      </c>
      <c r="R177" s="57">
        <v>0</v>
      </c>
      <c r="S177" s="57">
        <v>0</v>
      </c>
      <c r="T177" s="57">
        <v>0</v>
      </c>
      <c r="U177" s="57">
        <f t="shared" si="85"/>
        <v>0</v>
      </c>
      <c r="V177" s="57">
        <f t="shared" si="86"/>
        <v>0</v>
      </c>
      <c r="W177" s="57">
        <f t="shared" si="87"/>
        <v>0</v>
      </c>
      <c r="X177" s="57">
        <f t="shared" si="88"/>
        <v>0</v>
      </c>
      <c r="Y177" s="57">
        <f t="shared" si="89"/>
        <v>0</v>
      </c>
      <c r="Z177" s="57">
        <f t="shared" si="90"/>
        <v>0</v>
      </c>
      <c r="AA177" s="57">
        <f t="shared" si="91"/>
        <v>0</v>
      </c>
      <c r="AB177" s="57">
        <f t="shared" si="92"/>
        <v>0</v>
      </c>
      <c r="AC177" s="57">
        <f t="shared" si="93"/>
        <v>0</v>
      </c>
      <c r="AD177" s="57">
        <f t="shared" si="94"/>
        <v>0</v>
      </c>
      <c r="AE177" s="57">
        <f t="shared" si="95"/>
        <v>0</v>
      </c>
      <c r="AF177" s="57">
        <f t="shared" si="96"/>
        <v>0</v>
      </c>
      <c r="AG177" s="57">
        <f t="shared" si="97"/>
        <v>0</v>
      </c>
      <c r="AH177" s="57">
        <f t="shared" si="98"/>
        <v>0</v>
      </c>
      <c r="AI177" s="57">
        <f t="shared" si="99"/>
        <v>0</v>
      </c>
      <c r="AJ177" s="57">
        <f t="shared" si="100"/>
        <v>0</v>
      </c>
      <c r="AK177" s="57">
        <f t="shared" si="101"/>
        <v>0</v>
      </c>
      <c r="AL177" s="57">
        <f t="shared" si="74"/>
        <v>0</v>
      </c>
      <c r="AM177" s="57">
        <f t="shared" si="75"/>
        <v>0</v>
      </c>
      <c r="AN177" s="57">
        <f t="shared" si="76"/>
        <v>0</v>
      </c>
      <c r="AO177" s="57">
        <f t="shared" si="77"/>
        <v>0</v>
      </c>
      <c r="AP177" s="57">
        <f t="shared" si="78"/>
        <v>0</v>
      </c>
      <c r="AQ177" s="57">
        <f t="shared" si="79"/>
        <v>0</v>
      </c>
      <c r="AR177" s="57">
        <f t="shared" si="80"/>
        <v>0</v>
      </c>
      <c r="AS177" s="57">
        <f t="shared" si="102"/>
        <v>0</v>
      </c>
      <c r="AT177" s="57">
        <f t="shared" si="81"/>
        <v>0</v>
      </c>
      <c r="AU177" s="58">
        <f t="shared" si="82"/>
        <v>0</v>
      </c>
    </row>
    <row r="178" spans="1:47" s="3" customFormat="1" ht="14">
      <c r="A178" s="118"/>
      <c r="B178" s="117">
        <v>0</v>
      </c>
      <c r="C178" s="8">
        <f t="shared" si="71"/>
        <v>0</v>
      </c>
      <c r="D178" s="9">
        <f t="shared" si="72"/>
        <v>0</v>
      </c>
      <c r="E178" s="65"/>
      <c r="F178" s="124"/>
      <c r="G178" s="125"/>
      <c r="H178" s="122">
        <v>0</v>
      </c>
      <c r="I178" s="123" t="s">
        <v>893</v>
      </c>
      <c r="J178" s="109" t="str">
        <f t="shared" si="73"/>
        <v>Enter Category</v>
      </c>
      <c r="K178" s="110" t="str">
        <f t="shared" si="83"/>
        <v>Enter Category</v>
      </c>
      <c r="L178" s="109" t="str">
        <f t="shared" si="84"/>
        <v>Enter Category</v>
      </c>
      <c r="M178" s="56"/>
      <c r="N178" s="57">
        <v>0</v>
      </c>
      <c r="O178" s="57">
        <v>0</v>
      </c>
      <c r="P178" s="57">
        <v>0</v>
      </c>
      <c r="Q178" s="57">
        <v>0</v>
      </c>
      <c r="R178" s="57">
        <v>0</v>
      </c>
      <c r="S178" s="57">
        <v>0</v>
      </c>
      <c r="T178" s="57">
        <v>0</v>
      </c>
      <c r="U178" s="57">
        <f t="shared" si="85"/>
        <v>0</v>
      </c>
      <c r="V178" s="57">
        <f t="shared" si="86"/>
        <v>0</v>
      </c>
      <c r="W178" s="57">
        <f t="shared" si="87"/>
        <v>0</v>
      </c>
      <c r="X178" s="57">
        <f t="shared" si="88"/>
        <v>0</v>
      </c>
      <c r="Y178" s="57">
        <f t="shared" si="89"/>
        <v>0</v>
      </c>
      <c r="Z178" s="57">
        <f t="shared" si="90"/>
        <v>0</v>
      </c>
      <c r="AA178" s="57">
        <f t="shared" si="91"/>
        <v>0</v>
      </c>
      <c r="AB178" s="57">
        <f t="shared" si="92"/>
        <v>0</v>
      </c>
      <c r="AC178" s="57">
        <f t="shared" si="93"/>
        <v>0</v>
      </c>
      <c r="AD178" s="57">
        <f t="shared" si="94"/>
        <v>0</v>
      </c>
      <c r="AE178" s="57">
        <f t="shared" si="95"/>
        <v>0</v>
      </c>
      <c r="AF178" s="57">
        <f t="shared" si="96"/>
        <v>0</v>
      </c>
      <c r="AG178" s="57">
        <f t="shared" si="97"/>
        <v>0</v>
      </c>
      <c r="AH178" s="57">
        <f t="shared" si="98"/>
        <v>0</v>
      </c>
      <c r="AI178" s="57">
        <f t="shared" si="99"/>
        <v>0</v>
      </c>
      <c r="AJ178" s="57">
        <f t="shared" si="100"/>
        <v>0</v>
      </c>
      <c r="AK178" s="57">
        <f t="shared" si="101"/>
        <v>0</v>
      </c>
      <c r="AL178" s="57">
        <f t="shared" si="74"/>
        <v>0</v>
      </c>
      <c r="AM178" s="57">
        <f t="shared" si="75"/>
        <v>0</v>
      </c>
      <c r="AN178" s="57">
        <f t="shared" si="76"/>
        <v>0</v>
      </c>
      <c r="AO178" s="57">
        <f t="shared" si="77"/>
        <v>0</v>
      </c>
      <c r="AP178" s="57">
        <f t="shared" si="78"/>
        <v>0</v>
      </c>
      <c r="AQ178" s="57">
        <f t="shared" si="79"/>
        <v>0</v>
      </c>
      <c r="AR178" s="57">
        <f t="shared" si="80"/>
        <v>0</v>
      </c>
      <c r="AS178" s="57">
        <f t="shared" si="102"/>
        <v>0</v>
      </c>
      <c r="AT178" s="57">
        <f t="shared" si="81"/>
        <v>0</v>
      </c>
      <c r="AU178" s="58">
        <f t="shared" si="82"/>
        <v>0</v>
      </c>
    </row>
    <row r="179" spans="1:47" s="3" customFormat="1" ht="14">
      <c r="A179" s="118"/>
      <c r="B179" s="117">
        <v>0</v>
      </c>
      <c r="C179" s="8">
        <f t="shared" si="71"/>
        <v>0</v>
      </c>
      <c r="D179" s="9">
        <f t="shared" si="72"/>
        <v>0</v>
      </c>
      <c r="E179" s="65"/>
      <c r="F179" s="124"/>
      <c r="G179" s="125"/>
      <c r="H179" s="122">
        <v>0</v>
      </c>
      <c r="I179" s="123" t="s">
        <v>893</v>
      </c>
      <c r="J179" s="109" t="str">
        <f t="shared" si="73"/>
        <v>Enter Category</v>
      </c>
      <c r="K179" s="110" t="str">
        <f t="shared" si="83"/>
        <v>Enter Category</v>
      </c>
      <c r="L179" s="109" t="str">
        <f t="shared" si="84"/>
        <v>Enter Category</v>
      </c>
      <c r="M179" s="56"/>
      <c r="N179" s="57">
        <v>0</v>
      </c>
      <c r="O179" s="57">
        <v>0</v>
      </c>
      <c r="P179" s="57">
        <v>0</v>
      </c>
      <c r="Q179" s="57">
        <v>0</v>
      </c>
      <c r="R179" s="57">
        <v>0</v>
      </c>
      <c r="S179" s="57">
        <v>0</v>
      </c>
      <c r="T179" s="57">
        <v>0</v>
      </c>
      <c r="U179" s="57">
        <f t="shared" si="85"/>
        <v>0</v>
      </c>
      <c r="V179" s="57">
        <f t="shared" si="86"/>
        <v>0</v>
      </c>
      <c r="W179" s="57">
        <f t="shared" si="87"/>
        <v>0</v>
      </c>
      <c r="X179" s="57">
        <f t="shared" si="88"/>
        <v>0</v>
      </c>
      <c r="Y179" s="57">
        <f t="shared" si="89"/>
        <v>0</v>
      </c>
      <c r="Z179" s="57">
        <f t="shared" si="90"/>
        <v>0</v>
      </c>
      <c r="AA179" s="57">
        <f t="shared" si="91"/>
        <v>0</v>
      </c>
      <c r="AB179" s="57">
        <f t="shared" si="92"/>
        <v>0</v>
      </c>
      <c r="AC179" s="57">
        <f t="shared" si="93"/>
        <v>0</v>
      </c>
      <c r="AD179" s="57">
        <f t="shared" si="94"/>
        <v>0</v>
      </c>
      <c r="AE179" s="57">
        <f t="shared" si="95"/>
        <v>0</v>
      </c>
      <c r="AF179" s="57">
        <f t="shared" si="96"/>
        <v>0</v>
      </c>
      <c r="AG179" s="57">
        <f t="shared" si="97"/>
        <v>0</v>
      </c>
      <c r="AH179" s="57">
        <f t="shared" si="98"/>
        <v>0</v>
      </c>
      <c r="AI179" s="57">
        <f t="shared" si="99"/>
        <v>0</v>
      </c>
      <c r="AJ179" s="57">
        <f t="shared" si="100"/>
        <v>0</v>
      </c>
      <c r="AK179" s="57">
        <f t="shared" si="101"/>
        <v>0</v>
      </c>
      <c r="AL179" s="57">
        <f t="shared" si="74"/>
        <v>0</v>
      </c>
      <c r="AM179" s="57">
        <f t="shared" si="75"/>
        <v>0</v>
      </c>
      <c r="AN179" s="57">
        <f t="shared" si="76"/>
        <v>0</v>
      </c>
      <c r="AO179" s="57">
        <f t="shared" si="77"/>
        <v>0</v>
      </c>
      <c r="AP179" s="57">
        <f t="shared" si="78"/>
        <v>0</v>
      </c>
      <c r="AQ179" s="57">
        <f t="shared" si="79"/>
        <v>0</v>
      </c>
      <c r="AR179" s="57">
        <f t="shared" si="80"/>
        <v>0</v>
      </c>
      <c r="AS179" s="57">
        <f t="shared" si="102"/>
        <v>0</v>
      </c>
      <c r="AT179" s="57">
        <f t="shared" si="81"/>
        <v>0</v>
      </c>
      <c r="AU179" s="58">
        <f t="shared" si="82"/>
        <v>0</v>
      </c>
    </row>
    <row r="180" spans="1:47" s="3" customFormat="1" ht="14">
      <c r="A180" s="118"/>
      <c r="B180" s="117">
        <v>0</v>
      </c>
      <c r="C180" s="8">
        <f t="shared" si="71"/>
        <v>0</v>
      </c>
      <c r="D180" s="9">
        <f t="shared" si="72"/>
        <v>0</v>
      </c>
      <c r="E180" s="65"/>
      <c r="F180" s="124"/>
      <c r="G180" s="125"/>
      <c r="H180" s="122">
        <v>0</v>
      </c>
      <c r="I180" s="123" t="s">
        <v>893</v>
      </c>
      <c r="J180" s="109" t="str">
        <f t="shared" si="73"/>
        <v>Enter Category</v>
      </c>
      <c r="K180" s="110" t="str">
        <f t="shared" si="83"/>
        <v>Enter Category</v>
      </c>
      <c r="L180" s="109" t="str">
        <f t="shared" si="84"/>
        <v>Enter Category</v>
      </c>
      <c r="M180" s="56"/>
      <c r="N180" s="57">
        <v>0</v>
      </c>
      <c r="O180" s="57">
        <v>0</v>
      </c>
      <c r="P180" s="57">
        <v>0</v>
      </c>
      <c r="Q180" s="57">
        <v>0</v>
      </c>
      <c r="R180" s="57">
        <v>0</v>
      </c>
      <c r="S180" s="57">
        <v>0</v>
      </c>
      <c r="T180" s="57">
        <v>0</v>
      </c>
      <c r="U180" s="57">
        <f t="shared" si="85"/>
        <v>0</v>
      </c>
      <c r="V180" s="57">
        <f t="shared" si="86"/>
        <v>0</v>
      </c>
      <c r="W180" s="57">
        <f t="shared" si="87"/>
        <v>0</v>
      </c>
      <c r="X180" s="57">
        <f t="shared" si="88"/>
        <v>0</v>
      </c>
      <c r="Y180" s="57">
        <f t="shared" si="89"/>
        <v>0</v>
      </c>
      <c r="Z180" s="57">
        <f t="shared" si="90"/>
        <v>0</v>
      </c>
      <c r="AA180" s="57">
        <f t="shared" si="91"/>
        <v>0</v>
      </c>
      <c r="AB180" s="57">
        <f t="shared" si="92"/>
        <v>0</v>
      </c>
      <c r="AC180" s="57">
        <f t="shared" si="93"/>
        <v>0</v>
      </c>
      <c r="AD180" s="57">
        <f t="shared" si="94"/>
        <v>0</v>
      </c>
      <c r="AE180" s="57">
        <f t="shared" si="95"/>
        <v>0</v>
      </c>
      <c r="AF180" s="57">
        <f t="shared" si="96"/>
        <v>0</v>
      </c>
      <c r="AG180" s="57">
        <f t="shared" si="97"/>
        <v>0</v>
      </c>
      <c r="AH180" s="57">
        <f t="shared" si="98"/>
        <v>0</v>
      </c>
      <c r="AI180" s="57">
        <f t="shared" si="99"/>
        <v>0</v>
      </c>
      <c r="AJ180" s="57">
        <f t="shared" si="100"/>
        <v>0</v>
      </c>
      <c r="AK180" s="57">
        <f t="shared" si="101"/>
        <v>0</v>
      </c>
      <c r="AL180" s="57">
        <f t="shared" si="74"/>
        <v>0</v>
      </c>
      <c r="AM180" s="57">
        <f t="shared" si="75"/>
        <v>0</v>
      </c>
      <c r="AN180" s="57">
        <f t="shared" si="76"/>
        <v>0</v>
      </c>
      <c r="AO180" s="57">
        <f t="shared" si="77"/>
        <v>0</v>
      </c>
      <c r="AP180" s="57">
        <f t="shared" si="78"/>
        <v>0</v>
      </c>
      <c r="AQ180" s="57">
        <f t="shared" si="79"/>
        <v>0</v>
      </c>
      <c r="AR180" s="57">
        <f t="shared" si="80"/>
        <v>0</v>
      </c>
      <c r="AS180" s="57">
        <f t="shared" si="102"/>
        <v>0</v>
      </c>
      <c r="AT180" s="57">
        <f t="shared" si="81"/>
        <v>0</v>
      </c>
      <c r="AU180" s="58">
        <f t="shared" si="82"/>
        <v>0</v>
      </c>
    </row>
    <row r="181" spans="1:47" s="3" customFormat="1" ht="14">
      <c r="A181" s="118"/>
      <c r="B181" s="117">
        <v>0</v>
      </c>
      <c r="C181" s="8">
        <f t="shared" si="71"/>
        <v>0</v>
      </c>
      <c r="D181" s="9">
        <f t="shared" si="72"/>
        <v>0</v>
      </c>
      <c r="E181" s="65"/>
      <c r="F181" s="124"/>
      <c r="G181" s="125"/>
      <c r="H181" s="122">
        <v>0</v>
      </c>
      <c r="I181" s="123" t="s">
        <v>893</v>
      </c>
      <c r="J181" s="109" t="str">
        <f t="shared" si="73"/>
        <v>Enter Category</v>
      </c>
      <c r="K181" s="110" t="str">
        <f t="shared" si="83"/>
        <v>Enter Category</v>
      </c>
      <c r="L181" s="109" t="str">
        <f t="shared" si="84"/>
        <v>Enter Category</v>
      </c>
      <c r="M181" s="56"/>
      <c r="N181" s="57">
        <v>0</v>
      </c>
      <c r="O181" s="57">
        <v>0</v>
      </c>
      <c r="P181" s="57">
        <v>0</v>
      </c>
      <c r="Q181" s="57">
        <v>0</v>
      </c>
      <c r="R181" s="57">
        <v>0</v>
      </c>
      <c r="S181" s="57">
        <v>0</v>
      </c>
      <c r="T181" s="57">
        <v>0</v>
      </c>
      <c r="U181" s="57">
        <f t="shared" si="85"/>
        <v>0</v>
      </c>
      <c r="V181" s="57">
        <f t="shared" si="86"/>
        <v>0</v>
      </c>
      <c r="W181" s="57">
        <f t="shared" si="87"/>
        <v>0</v>
      </c>
      <c r="X181" s="57">
        <f t="shared" si="88"/>
        <v>0</v>
      </c>
      <c r="Y181" s="57">
        <f t="shared" si="89"/>
        <v>0</v>
      </c>
      <c r="Z181" s="57">
        <f t="shared" si="90"/>
        <v>0</v>
      </c>
      <c r="AA181" s="57">
        <f t="shared" si="91"/>
        <v>0</v>
      </c>
      <c r="AB181" s="57">
        <f t="shared" si="92"/>
        <v>0</v>
      </c>
      <c r="AC181" s="57">
        <f t="shared" si="93"/>
        <v>0</v>
      </c>
      <c r="AD181" s="57">
        <f t="shared" si="94"/>
        <v>0</v>
      </c>
      <c r="AE181" s="57">
        <f t="shared" si="95"/>
        <v>0</v>
      </c>
      <c r="AF181" s="57">
        <f t="shared" si="96"/>
        <v>0</v>
      </c>
      <c r="AG181" s="57">
        <f t="shared" si="97"/>
        <v>0</v>
      </c>
      <c r="AH181" s="57">
        <f t="shared" si="98"/>
        <v>0</v>
      </c>
      <c r="AI181" s="57">
        <f t="shared" si="99"/>
        <v>0</v>
      </c>
      <c r="AJ181" s="57">
        <f t="shared" si="100"/>
        <v>0</v>
      </c>
      <c r="AK181" s="57">
        <f t="shared" si="101"/>
        <v>0</v>
      </c>
      <c r="AL181" s="57">
        <f t="shared" si="74"/>
        <v>0</v>
      </c>
      <c r="AM181" s="57">
        <f t="shared" si="75"/>
        <v>0</v>
      </c>
      <c r="AN181" s="57">
        <f t="shared" si="76"/>
        <v>0</v>
      </c>
      <c r="AO181" s="57">
        <f t="shared" si="77"/>
        <v>0</v>
      </c>
      <c r="AP181" s="57">
        <f t="shared" si="78"/>
        <v>0</v>
      </c>
      <c r="AQ181" s="57">
        <f t="shared" si="79"/>
        <v>0</v>
      </c>
      <c r="AR181" s="57">
        <f t="shared" si="80"/>
        <v>0</v>
      </c>
      <c r="AS181" s="57">
        <f t="shared" si="102"/>
        <v>0</v>
      </c>
      <c r="AT181" s="57">
        <f t="shared" si="81"/>
        <v>0</v>
      </c>
      <c r="AU181" s="58">
        <f t="shared" si="82"/>
        <v>0</v>
      </c>
    </row>
    <row r="182" spans="1:47" s="3" customFormat="1" ht="14">
      <c r="A182" s="118"/>
      <c r="B182" s="117">
        <v>0</v>
      </c>
      <c r="C182" s="8">
        <f t="shared" si="71"/>
        <v>0</v>
      </c>
      <c r="D182" s="9">
        <f t="shared" si="72"/>
        <v>0</v>
      </c>
      <c r="E182" s="65"/>
      <c r="F182" s="124"/>
      <c r="G182" s="125"/>
      <c r="H182" s="122">
        <v>0</v>
      </c>
      <c r="I182" s="123" t="s">
        <v>893</v>
      </c>
      <c r="J182" s="109" t="str">
        <f t="shared" si="73"/>
        <v>Enter Category</v>
      </c>
      <c r="K182" s="110" t="str">
        <f t="shared" si="83"/>
        <v>Enter Category</v>
      </c>
      <c r="L182" s="109" t="str">
        <f t="shared" si="84"/>
        <v>Enter Category</v>
      </c>
      <c r="M182" s="56"/>
      <c r="N182" s="57">
        <v>0</v>
      </c>
      <c r="O182" s="57">
        <v>0</v>
      </c>
      <c r="P182" s="57">
        <v>0</v>
      </c>
      <c r="Q182" s="57">
        <v>0</v>
      </c>
      <c r="R182" s="57">
        <v>0</v>
      </c>
      <c r="S182" s="57">
        <v>0</v>
      </c>
      <c r="T182" s="57">
        <v>0</v>
      </c>
      <c r="U182" s="57">
        <f t="shared" si="85"/>
        <v>0</v>
      </c>
      <c r="V182" s="57">
        <f t="shared" si="86"/>
        <v>0</v>
      </c>
      <c r="W182" s="57">
        <f t="shared" si="87"/>
        <v>0</v>
      </c>
      <c r="X182" s="57">
        <f t="shared" si="88"/>
        <v>0</v>
      </c>
      <c r="Y182" s="57">
        <f t="shared" si="89"/>
        <v>0</v>
      </c>
      <c r="Z182" s="57">
        <f t="shared" si="90"/>
        <v>0</v>
      </c>
      <c r="AA182" s="57">
        <f t="shared" si="91"/>
        <v>0</v>
      </c>
      <c r="AB182" s="57">
        <f t="shared" si="92"/>
        <v>0</v>
      </c>
      <c r="AC182" s="57">
        <f t="shared" si="93"/>
        <v>0</v>
      </c>
      <c r="AD182" s="57">
        <f t="shared" si="94"/>
        <v>0</v>
      </c>
      <c r="AE182" s="57">
        <f t="shared" si="95"/>
        <v>0</v>
      </c>
      <c r="AF182" s="57">
        <f t="shared" si="96"/>
        <v>0</v>
      </c>
      <c r="AG182" s="57">
        <f t="shared" si="97"/>
        <v>0</v>
      </c>
      <c r="AH182" s="57">
        <f t="shared" si="98"/>
        <v>0</v>
      </c>
      <c r="AI182" s="57">
        <f t="shared" si="99"/>
        <v>0</v>
      </c>
      <c r="AJ182" s="57">
        <f t="shared" si="100"/>
        <v>0</v>
      </c>
      <c r="AK182" s="57">
        <f t="shared" si="101"/>
        <v>0</v>
      </c>
      <c r="AL182" s="57">
        <f t="shared" si="74"/>
        <v>0</v>
      </c>
      <c r="AM182" s="57">
        <f t="shared" si="75"/>
        <v>0</v>
      </c>
      <c r="AN182" s="57">
        <f t="shared" si="76"/>
        <v>0</v>
      </c>
      <c r="AO182" s="57">
        <f t="shared" si="77"/>
        <v>0</v>
      </c>
      <c r="AP182" s="57">
        <f t="shared" si="78"/>
        <v>0</v>
      </c>
      <c r="AQ182" s="57">
        <f t="shared" si="79"/>
        <v>0</v>
      </c>
      <c r="AR182" s="57">
        <f t="shared" si="80"/>
        <v>0</v>
      </c>
      <c r="AS182" s="57">
        <f t="shared" si="102"/>
        <v>0</v>
      </c>
      <c r="AT182" s="57">
        <f t="shared" si="81"/>
        <v>0</v>
      </c>
      <c r="AU182" s="58">
        <f t="shared" si="82"/>
        <v>0</v>
      </c>
    </row>
    <row r="183" spans="1:47" s="3" customFormat="1" ht="14">
      <c r="A183" s="118"/>
      <c r="B183" s="117">
        <v>0</v>
      </c>
      <c r="C183" s="8">
        <f t="shared" si="71"/>
        <v>0</v>
      </c>
      <c r="D183" s="9">
        <f t="shared" si="72"/>
        <v>0</v>
      </c>
      <c r="E183" s="65"/>
      <c r="F183" s="124"/>
      <c r="G183" s="125"/>
      <c r="H183" s="122">
        <v>0</v>
      </c>
      <c r="I183" s="123" t="s">
        <v>893</v>
      </c>
      <c r="J183" s="109" t="str">
        <f t="shared" si="73"/>
        <v>Enter Category</v>
      </c>
      <c r="K183" s="110" t="str">
        <f t="shared" si="83"/>
        <v>Enter Category</v>
      </c>
      <c r="L183" s="109" t="str">
        <f t="shared" si="84"/>
        <v>Enter Category</v>
      </c>
      <c r="M183" s="56"/>
      <c r="N183" s="57">
        <v>0</v>
      </c>
      <c r="O183" s="57">
        <v>0</v>
      </c>
      <c r="P183" s="57">
        <v>0</v>
      </c>
      <c r="Q183" s="57">
        <v>0</v>
      </c>
      <c r="R183" s="57">
        <v>0</v>
      </c>
      <c r="S183" s="57">
        <v>0</v>
      </c>
      <c r="T183" s="57">
        <v>0</v>
      </c>
      <c r="U183" s="57">
        <f t="shared" si="85"/>
        <v>0</v>
      </c>
      <c r="V183" s="57">
        <f t="shared" si="86"/>
        <v>0</v>
      </c>
      <c r="W183" s="57">
        <f t="shared" si="87"/>
        <v>0</v>
      </c>
      <c r="X183" s="57">
        <f t="shared" si="88"/>
        <v>0</v>
      </c>
      <c r="Y183" s="57">
        <f t="shared" si="89"/>
        <v>0</v>
      </c>
      <c r="Z183" s="57">
        <f t="shared" si="90"/>
        <v>0</v>
      </c>
      <c r="AA183" s="57">
        <f t="shared" si="91"/>
        <v>0</v>
      </c>
      <c r="AB183" s="57">
        <f t="shared" si="92"/>
        <v>0</v>
      </c>
      <c r="AC183" s="57">
        <f t="shared" si="93"/>
        <v>0</v>
      </c>
      <c r="AD183" s="57">
        <f t="shared" si="94"/>
        <v>0</v>
      </c>
      <c r="AE183" s="57">
        <f t="shared" si="95"/>
        <v>0</v>
      </c>
      <c r="AF183" s="57">
        <f t="shared" si="96"/>
        <v>0</v>
      </c>
      <c r="AG183" s="57">
        <f t="shared" si="97"/>
        <v>0</v>
      </c>
      <c r="AH183" s="57">
        <f t="shared" si="98"/>
        <v>0</v>
      </c>
      <c r="AI183" s="57">
        <f t="shared" si="99"/>
        <v>0</v>
      </c>
      <c r="AJ183" s="57">
        <f t="shared" si="100"/>
        <v>0</v>
      </c>
      <c r="AK183" s="57">
        <f t="shared" si="101"/>
        <v>0</v>
      </c>
      <c r="AL183" s="57">
        <f t="shared" si="74"/>
        <v>0</v>
      </c>
      <c r="AM183" s="57">
        <f t="shared" si="75"/>
        <v>0</v>
      </c>
      <c r="AN183" s="57">
        <f t="shared" si="76"/>
        <v>0</v>
      </c>
      <c r="AO183" s="57">
        <f t="shared" si="77"/>
        <v>0</v>
      </c>
      <c r="AP183" s="57">
        <f t="shared" si="78"/>
        <v>0</v>
      </c>
      <c r="AQ183" s="57">
        <f t="shared" si="79"/>
        <v>0</v>
      </c>
      <c r="AR183" s="57">
        <f t="shared" si="80"/>
        <v>0</v>
      </c>
      <c r="AS183" s="57">
        <f t="shared" si="102"/>
        <v>0</v>
      </c>
      <c r="AT183" s="57">
        <f t="shared" si="81"/>
        <v>0</v>
      </c>
      <c r="AU183" s="58">
        <f t="shared" si="82"/>
        <v>0</v>
      </c>
    </row>
    <row r="184" spans="1:47" s="3" customFormat="1" ht="14">
      <c r="A184" s="118"/>
      <c r="B184" s="117">
        <v>0</v>
      </c>
      <c r="C184" s="8">
        <f t="shared" si="71"/>
        <v>0</v>
      </c>
      <c r="D184" s="9">
        <f t="shared" si="72"/>
        <v>0</v>
      </c>
      <c r="E184" s="65"/>
      <c r="F184" s="124"/>
      <c r="G184" s="125"/>
      <c r="H184" s="122">
        <v>0</v>
      </c>
      <c r="I184" s="123" t="s">
        <v>893</v>
      </c>
      <c r="J184" s="109" t="str">
        <f t="shared" si="73"/>
        <v>Enter Category</v>
      </c>
      <c r="K184" s="110" t="str">
        <f t="shared" si="83"/>
        <v>Enter Category</v>
      </c>
      <c r="L184" s="109" t="str">
        <f t="shared" si="84"/>
        <v>Enter Category</v>
      </c>
      <c r="M184" s="56"/>
      <c r="N184" s="57">
        <v>0</v>
      </c>
      <c r="O184" s="57">
        <v>0</v>
      </c>
      <c r="P184" s="57">
        <v>0</v>
      </c>
      <c r="Q184" s="57">
        <v>0</v>
      </c>
      <c r="R184" s="57">
        <v>0</v>
      </c>
      <c r="S184" s="57">
        <v>0</v>
      </c>
      <c r="T184" s="57">
        <v>0</v>
      </c>
      <c r="U184" s="57">
        <f t="shared" si="85"/>
        <v>0</v>
      </c>
      <c r="V184" s="57">
        <f t="shared" si="86"/>
        <v>0</v>
      </c>
      <c r="W184" s="57">
        <f t="shared" si="87"/>
        <v>0</v>
      </c>
      <c r="X184" s="57">
        <f t="shared" si="88"/>
        <v>0</v>
      </c>
      <c r="Y184" s="57">
        <f t="shared" si="89"/>
        <v>0</v>
      </c>
      <c r="Z184" s="57">
        <f t="shared" si="90"/>
        <v>0</v>
      </c>
      <c r="AA184" s="57">
        <f t="shared" si="91"/>
        <v>0</v>
      </c>
      <c r="AB184" s="57">
        <f t="shared" si="92"/>
        <v>0</v>
      </c>
      <c r="AC184" s="57">
        <f t="shared" si="93"/>
        <v>0</v>
      </c>
      <c r="AD184" s="57">
        <f t="shared" si="94"/>
        <v>0</v>
      </c>
      <c r="AE184" s="57">
        <f t="shared" si="95"/>
        <v>0</v>
      </c>
      <c r="AF184" s="57">
        <f t="shared" si="96"/>
        <v>0</v>
      </c>
      <c r="AG184" s="57">
        <f t="shared" si="97"/>
        <v>0</v>
      </c>
      <c r="AH184" s="57">
        <f t="shared" si="98"/>
        <v>0</v>
      </c>
      <c r="AI184" s="57">
        <f t="shared" si="99"/>
        <v>0</v>
      </c>
      <c r="AJ184" s="57">
        <f t="shared" si="100"/>
        <v>0</v>
      </c>
      <c r="AK184" s="57">
        <f t="shared" si="101"/>
        <v>0</v>
      </c>
      <c r="AL184" s="57">
        <f t="shared" si="74"/>
        <v>0</v>
      </c>
      <c r="AM184" s="57">
        <f t="shared" si="75"/>
        <v>0</v>
      </c>
      <c r="AN184" s="57">
        <f t="shared" si="76"/>
        <v>0</v>
      </c>
      <c r="AO184" s="57">
        <f t="shared" si="77"/>
        <v>0</v>
      </c>
      <c r="AP184" s="57">
        <f t="shared" si="78"/>
        <v>0</v>
      </c>
      <c r="AQ184" s="57">
        <f t="shared" si="79"/>
        <v>0</v>
      </c>
      <c r="AR184" s="57">
        <f t="shared" si="80"/>
        <v>0</v>
      </c>
      <c r="AS184" s="57">
        <f t="shared" si="102"/>
        <v>0</v>
      </c>
      <c r="AT184" s="57">
        <f t="shared" si="81"/>
        <v>0</v>
      </c>
      <c r="AU184" s="58">
        <f t="shared" si="82"/>
        <v>0</v>
      </c>
    </row>
    <row r="185" spans="1:47" s="3" customFormat="1" ht="14">
      <c r="A185" s="118"/>
      <c r="B185" s="117">
        <v>0</v>
      </c>
      <c r="C185" s="8">
        <f t="shared" si="71"/>
        <v>0</v>
      </c>
      <c r="D185" s="9">
        <f t="shared" si="72"/>
        <v>0</v>
      </c>
      <c r="E185" s="65"/>
      <c r="F185" s="124"/>
      <c r="G185" s="125"/>
      <c r="H185" s="122">
        <v>0</v>
      </c>
      <c r="I185" s="123" t="s">
        <v>893</v>
      </c>
      <c r="J185" s="109" t="str">
        <f t="shared" si="73"/>
        <v>Enter Category</v>
      </c>
      <c r="K185" s="110" t="str">
        <f t="shared" si="83"/>
        <v>Enter Category</v>
      </c>
      <c r="L185" s="109" t="str">
        <f t="shared" si="84"/>
        <v>Enter Category</v>
      </c>
      <c r="M185" s="56"/>
      <c r="N185" s="57">
        <v>0</v>
      </c>
      <c r="O185" s="57">
        <v>0</v>
      </c>
      <c r="P185" s="57">
        <v>0</v>
      </c>
      <c r="Q185" s="57">
        <v>0</v>
      </c>
      <c r="R185" s="57">
        <v>0</v>
      </c>
      <c r="S185" s="57">
        <v>0</v>
      </c>
      <c r="T185" s="57">
        <v>0</v>
      </c>
      <c r="U185" s="57">
        <f t="shared" si="85"/>
        <v>0</v>
      </c>
      <c r="V185" s="57">
        <f t="shared" si="86"/>
        <v>0</v>
      </c>
      <c r="W185" s="57">
        <f t="shared" si="87"/>
        <v>0</v>
      </c>
      <c r="X185" s="57">
        <f t="shared" si="88"/>
        <v>0</v>
      </c>
      <c r="Y185" s="57">
        <f t="shared" si="89"/>
        <v>0</v>
      </c>
      <c r="Z185" s="57">
        <f t="shared" si="90"/>
        <v>0</v>
      </c>
      <c r="AA185" s="57">
        <f t="shared" si="91"/>
        <v>0</v>
      </c>
      <c r="AB185" s="57">
        <f t="shared" si="92"/>
        <v>0</v>
      </c>
      <c r="AC185" s="57">
        <f t="shared" si="93"/>
        <v>0</v>
      </c>
      <c r="AD185" s="57">
        <f t="shared" si="94"/>
        <v>0</v>
      </c>
      <c r="AE185" s="57">
        <f t="shared" si="95"/>
        <v>0</v>
      </c>
      <c r="AF185" s="57">
        <f t="shared" si="96"/>
        <v>0</v>
      </c>
      <c r="AG185" s="57">
        <f t="shared" si="97"/>
        <v>0</v>
      </c>
      <c r="AH185" s="57">
        <f t="shared" si="98"/>
        <v>0</v>
      </c>
      <c r="AI185" s="57">
        <f t="shared" si="99"/>
        <v>0</v>
      </c>
      <c r="AJ185" s="57">
        <f t="shared" si="100"/>
        <v>0</v>
      </c>
      <c r="AK185" s="57">
        <f t="shared" si="101"/>
        <v>0</v>
      </c>
      <c r="AL185" s="57">
        <f t="shared" si="74"/>
        <v>0</v>
      </c>
      <c r="AM185" s="57">
        <f t="shared" si="75"/>
        <v>0</v>
      </c>
      <c r="AN185" s="57">
        <f t="shared" si="76"/>
        <v>0</v>
      </c>
      <c r="AO185" s="57">
        <f t="shared" si="77"/>
        <v>0</v>
      </c>
      <c r="AP185" s="57">
        <f t="shared" si="78"/>
        <v>0</v>
      </c>
      <c r="AQ185" s="57">
        <f t="shared" si="79"/>
        <v>0</v>
      </c>
      <c r="AR185" s="57">
        <f t="shared" si="80"/>
        <v>0</v>
      </c>
      <c r="AS185" s="57">
        <f t="shared" si="102"/>
        <v>0</v>
      </c>
      <c r="AT185" s="57">
        <f t="shared" si="81"/>
        <v>0</v>
      </c>
      <c r="AU185" s="58">
        <f t="shared" si="82"/>
        <v>0</v>
      </c>
    </row>
    <row r="186" spans="1:47" s="3" customFormat="1" ht="14">
      <c r="A186" s="118"/>
      <c r="B186" s="117">
        <v>0</v>
      </c>
      <c r="C186" s="8">
        <f t="shared" si="71"/>
        <v>0</v>
      </c>
      <c r="D186" s="9">
        <f t="shared" si="72"/>
        <v>0</v>
      </c>
      <c r="E186" s="65"/>
      <c r="F186" s="124"/>
      <c r="G186" s="125"/>
      <c r="H186" s="122">
        <v>0</v>
      </c>
      <c r="I186" s="123" t="s">
        <v>893</v>
      </c>
      <c r="J186" s="109" t="str">
        <f t="shared" si="73"/>
        <v>Enter Category</v>
      </c>
      <c r="K186" s="110" t="str">
        <f t="shared" si="83"/>
        <v>Enter Category</v>
      </c>
      <c r="L186" s="109" t="str">
        <f t="shared" si="84"/>
        <v>Enter Category</v>
      </c>
      <c r="M186" s="56"/>
      <c r="N186" s="57">
        <v>0</v>
      </c>
      <c r="O186" s="57">
        <v>0</v>
      </c>
      <c r="P186" s="57">
        <v>0</v>
      </c>
      <c r="Q186" s="57">
        <v>0</v>
      </c>
      <c r="R186" s="57">
        <v>0</v>
      </c>
      <c r="S186" s="57">
        <v>0</v>
      </c>
      <c r="T186" s="57">
        <v>0</v>
      </c>
      <c r="U186" s="57">
        <f t="shared" si="85"/>
        <v>0</v>
      </c>
      <c r="V186" s="57">
        <f t="shared" si="86"/>
        <v>0</v>
      </c>
      <c r="W186" s="57">
        <f t="shared" si="87"/>
        <v>0</v>
      </c>
      <c r="X186" s="57">
        <f t="shared" si="88"/>
        <v>0</v>
      </c>
      <c r="Y186" s="57">
        <f t="shared" si="89"/>
        <v>0</v>
      </c>
      <c r="Z186" s="57">
        <f t="shared" si="90"/>
        <v>0</v>
      </c>
      <c r="AA186" s="57">
        <f t="shared" si="91"/>
        <v>0</v>
      </c>
      <c r="AB186" s="57">
        <f t="shared" si="92"/>
        <v>0</v>
      </c>
      <c r="AC186" s="57">
        <f t="shared" si="93"/>
        <v>0</v>
      </c>
      <c r="AD186" s="57">
        <f t="shared" si="94"/>
        <v>0</v>
      </c>
      <c r="AE186" s="57">
        <f t="shared" si="95"/>
        <v>0</v>
      </c>
      <c r="AF186" s="57">
        <f t="shared" si="96"/>
        <v>0</v>
      </c>
      <c r="AG186" s="57">
        <f t="shared" si="97"/>
        <v>0</v>
      </c>
      <c r="AH186" s="57">
        <f t="shared" si="98"/>
        <v>0</v>
      </c>
      <c r="AI186" s="57">
        <f t="shared" si="99"/>
        <v>0</v>
      </c>
      <c r="AJ186" s="57">
        <f t="shared" si="100"/>
        <v>0</v>
      </c>
      <c r="AK186" s="57">
        <f t="shared" si="101"/>
        <v>0</v>
      </c>
      <c r="AL186" s="57">
        <f t="shared" si="74"/>
        <v>0</v>
      </c>
      <c r="AM186" s="57">
        <f t="shared" si="75"/>
        <v>0</v>
      </c>
      <c r="AN186" s="57">
        <f t="shared" si="76"/>
        <v>0</v>
      </c>
      <c r="AO186" s="57">
        <f t="shared" si="77"/>
        <v>0</v>
      </c>
      <c r="AP186" s="57">
        <f t="shared" si="78"/>
        <v>0</v>
      </c>
      <c r="AQ186" s="57">
        <f t="shared" si="79"/>
        <v>0</v>
      </c>
      <c r="AR186" s="57">
        <f t="shared" si="80"/>
        <v>0</v>
      </c>
      <c r="AS186" s="57">
        <f t="shared" si="102"/>
        <v>0</v>
      </c>
      <c r="AT186" s="57">
        <f t="shared" si="81"/>
        <v>0</v>
      </c>
      <c r="AU186" s="58">
        <f t="shared" si="82"/>
        <v>0</v>
      </c>
    </row>
    <row r="187" spans="1:47" s="3" customFormat="1" ht="14">
      <c r="A187" s="118"/>
      <c r="B187" s="117">
        <v>0</v>
      </c>
      <c r="C187" s="8">
        <f t="shared" si="71"/>
        <v>0</v>
      </c>
      <c r="D187" s="9">
        <f t="shared" si="72"/>
        <v>0</v>
      </c>
      <c r="E187" s="65"/>
      <c r="F187" s="124"/>
      <c r="G187" s="125"/>
      <c r="H187" s="122">
        <v>0</v>
      </c>
      <c r="I187" s="123" t="s">
        <v>893</v>
      </c>
      <c r="J187" s="109" t="str">
        <f t="shared" si="73"/>
        <v>Enter Category</v>
      </c>
      <c r="K187" s="110" t="str">
        <f t="shared" si="83"/>
        <v>Enter Category</v>
      </c>
      <c r="L187" s="109" t="str">
        <f t="shared" si="84"/>
        <v>Enter Category</v>
      </c>
      <c r="M187" s="56"/>
      <c r="N187" s="57">
        <v>0</v>
      </c>
      <c r="O187" s="57">
        <v>0</v>
      </c>
      <c r="P187" s="57">
        <v>0</v>
      </c>
      <c r="Q187" s="57">
        <v>0</v>
      </c>
      <c r="R187" s="57">
        <v>0</v>
      </c>
      <c r="S187" s="57">
        <v>0</v>
      </c>
      <c r="T187" s="57">
        <v>0</v>
      </c>
      <c r="U187" s="57">
        <f t="shared" si="85"/>
        <v>0</v>
      </c>
      <c r="V187" s="57">
        <f t="shared" si="86"/>
        <v>0</v>
      </c>
      <c r="W187" s="57">
        <f t="shared" si="87"/>
        <v>0</v>
      </c>
      <c r="X187" s="57">
        <f t="shared" si="88"/>
        <v>0</v>
      </c>
      <c r="Y187" s="57">
        <f t="shared" si="89"/>
        <v>0</v>
      </c>
      <c r="Z187" s="57">
        <f t="shared" si="90"/>
        <v>0</v>
      </c>
      <c r="AA187" s="57">
        <f t="shared" si="91"/>
        <v>0</v>
      </c>
      <c r="AB187" s="57">
        <f t="shared" si="92"/>
        <v>0</v>
      </c>
      <c r="AC187" s="57">
        <f t="shared" si="93"/>
        <v>0</v>
      </c>
      <c r="AD187" s="57">
        <f t="shared" si="94"/>
        <v>0</v>
      </c>
      <c r="AE187" s="57">
        <f t="shared" si="95"/>
        <v>0</v>
      </c>
      <c r="AF187" s="57">
        <f t="shared" si="96"/>
        <v>0</v>
      </c>
      <c r="AG187" s="57">
        <f t="shared" si="97"/>
        <v>0</v>
      </c>
      <c r="AH187" s="57">
        <f t="shared" si="98"/>
        <v>0</v>
      </c>
      <c r="AI187" s="57">
        <f t="shared" si="99"/>
        <v>0</v>
      </c>
      <c r="AJ187" s="57">
        <f t="shared" si="100"/>
        <v>0</v>
      </c>
      <c r="AK187" s="57">
        <f t="shared" si="101"/>
        <v>0</v>
      </c>
      <c r="AL187" s="57">
        <f t="shared" si="74"/>
        <v>0</v>
      </c>
      <c r="AM187" s="57">
        <f t="shared" si="75"/>
        <v>0</v>
      </c>
      <c r="AN187" s="57">
        <f t="shared" si="76"/>
        <v>0</v>
      </c>
      <c r="AO187" s="57">
        <f t="shared" si="77"/>
        <v>0</v>
      </c>
      <c r="AP187" s="57">
        <f t="shared" si="78"/>
        <v>0</v>
      </c>
      <c r="AQ187" s="57">
        <f t="shared" si="79"/>
        <v>0</v>
      </c>
      <c r="AR187" s="57">
        <f t="shared" si="80"/>
        <v>0</v>
      </c>
      <c r="AS187" s="57">
        <f t="shared" si="102"/>
        <v>0</v>
      </c>
      <c r="AT187" s="57">
        <f t="shared" si="81"/>
        <v>0</v>
      </c>
      <c r="AU187" s="58">
        <f t="shared" si="82"/>
        <v>0</v>
      </c>
    </row>
    <row r="188" spans="1:47" s="3" customFormat="1" ht="14">
      <c r="A188" s="118"/>
      <c r="B188" s="117">
        <v>0</v>
      </c>
      <c r="C188" s="8">
        <f t="shared" si="71"/>
        <v>0</v>
      </c>
      <c r="D188" s="9">
        <f t="shared" si="72"/>
        <v>0</v>
      </c>
      <c r="E188" s="65"/>
      <c r="F188" s="124"/>
      <c r="G188" s="125"/>
      <c r="H188" s="122">
        <v>0</v>
      </c>
      <c r="I188" s="123" t="s">
        <v>893</v>
      </c>
      <c r="J188" s="109" t="str">
        <f t="shared" si="73"/>
        <v>Enter Category</v>
      </c>
      <c r="K188" s="110" t="str">
        <f t="shared" si="83"/>
        <v>Enter Category</v>
      </c>
      <c r="L188" s="109" t="str">
        <f t="shared" si="84"/>
        <v>Enter Category</v>
      </c>
      <c r="M188" s="56"/>
      <c r="N188" s="57">
        <v>0</v>
      </c>
      <c r="O188" s="57">
        <v>0</v>
      </c>
      <c r="P188" s="57">
        <v>0</v>
      </c>
      <c r="Q188" s="57">
        <v>0</v>
      </c>
      <c r="R188" s="57">
        <v>0</v>
      </c>
      <c r="S188" s="57">
        <v>0</v>
      </c>
      <c r="T188" s="57">
        <v>0</v>
      </c>
      <c r="U188" s="57">
        <f t="shared" si="85"/>
        <v>0</v>
      </c>
      <c r="V188" s="57">
        <f t="shared" si="86"/>
        <v>0</v>
      </c>
      <c r="W188" s="57">
        <f t="shared" si="87"/>
        <v>0</v>
      </c>
      <c r="X188" s="57">
        <f t="shared" si="88"/>
        <v>0</v>
      </c>
      <c r="Y188" s="57">
        <f t="shared" si="89"/>
        <v>0</v>
      </c>
      <c r="Z188" s="57">
        <f t="shared" si="90"/>
        <v>0</v>
      </c>
      <c r="AA188" s="57">
        <f t="shared" si="91"/>
        <v>0</v>
      </c>
      <c r="AB188" s="57">
        <f t="shared" si="92"/>
        <v>0</v>
      </c>
      <c r="AC188" s="57">
        <f t="shared" si="93"/>
        <v>0</v>
      </c>
      <c r="AD188" s="57">
        <f t="shared" si="94"/>
        <v>0</v>
      </c>
      <c r="AE188" s="57">
        <f t="shared" si="95"/>
        <v>0</v>
      </c>
      <c r="AF188" s="57">
        <f t="shared" si="96"/>
        <v>0</v>
      </c>
      <c r="AG188" s="57">
        <f t="shared" si="97"/>
        <v>0</v>
      </c>
      <c r="AH188" s="57">
        <f t="shared" si="98"/>
        <v>0</v>
      </c>
      <c r="AI188" s="57">
        <f t="shared" si="99"/>
        <v>0</v>
      </c>
      <c r="AJ188" s="57">
        <f t="shared" si="100"/>
        <v>0</v>
      </c>
      <c r="AK188" s="57">
        <f t="shared" si="101"/>
        <v>0</v>
      </c>
      <c r="AL188" s="57">
        <f t="shared" si="74"/>
        <v>0</v>
      </c>
      <c r="AM188" s="57">
        <f t="shared" si="75"/>
        <v>0</v>
      </c>
      <c r="AN188" s="57">
        <f t="shared" si="76"/>
        <v>0</v>
      </c>
      <c r="AO188" s="57">
        <f t="shared" si="77"/>
        <v>0</v>
      </c>
      <c r="AP188" s="57">
        <f t="shared" si="78"/>
        <v>0</v>
      </c>
      <c r="AQ188" s="57">
        <f t="shared" si="79"/>
        <v>0</v>
      </c>
      <c r="AR188" s="57">
        <f t="shared" si="80"/>
        <v>0</v>
      </c>
      <c r="AS188" s="57">
        <f t="shared" si="102"/>
        <v>0</v>
      </c>
      <c r="AT188" s="57">
        <f t="shared" si="81"/>
        <v>0</v>
      </c>
      <c r="AU188" s="58">
        <f t="shared" si="82"/>
        <v>0</v>
      </c>
    </row>
    <row r="189" spans="1:47" s="3" customFormat="1" ht="14">
      <c r="A189" s="118"/>
      <c r="B189" s="117">
        <v>0</v>
      </c>
      <c r="C189" s="8">
        <f t="shared" si="71"/>
        <v>0</v>
      </c>
      <c r="D189" s="9">
        <f t="shared" si="72"/>
        <v>0</v>
      </c>
      <c r="E189" s="65"/>
      <c r="F189" s="124"/>
      <c r="G189" s="125"/>
      <c r="H189" s="122">
        <v>0</v>
      </c>
      <c r="I189" s="123" t="s">
        <v>893</v>
      </c>
      <c r="J189" s="109" t="str">
        <f t="shared" ref="J189:J220" si="103">IF(OR(I189="Motor Vehicle Expenses - Fuel",I189="Motor Vehicle Expenses - Insurance &amp; CTP",I189="Motor Vehicle Expenses - Servicing, Repairs &amp; Tyres",I189="Motor Vehicle Expenses - Cleaning",I189="Motor Vehicle Expenses - Rent, Hire &amp; Lease",I189="Motor Vehicle Expenses - Other",),H189*$N$3,IF(I189="Motor Vehicle Expenses - Registration",H189*$N$3,IF(I189="Mobile Phone - Mixed Use",H189*$N$4,IF(I189="Internet",H189*$N$5,IF(I189="Music Subscriptions",H189*$N$6,IF(I189="Choose Category...","Enter Category",H189))))))</f>
        <v>Enter Category</v>
      </c>
      <c r="K189" s="110" t="str">
        <f t="shared" si="83"/>
        <v>Enter Category</v>
      </c>
      <c r="L189" s="109" t="str">
        <f t="shared" si="84"/>
        <v>Enter Category</v>
      </c>
      <c r="M189" s="56"/>
      <c r="N189" s="57">
        <v>0</v>
      </c>
      <c r="O189" s="57">
        <v>0</v>
      </c>
      <c r="P189" s="57">
        <v>0</v>
      </c>
      <c r="Q189" s="57">
        <v>0</v>
      </c>
      <c r="R189" s="57">
        <v>0</v>
      </c>
      <c r="S189" s="57">
        <v>0</v>
      </c>
      <c r="T189" s="57">
        <v>0</v>
      </c>
      <c r="U189" s="57">
        <f t="shared" si="85"/>
        <v>0</v>
      </c>
      <c r="V189" s="57">
        <f t="shared" si="86"/>
        <v>0</v>
      </c>
      <c r="W189" s="57">
        <f t="shared" si="87"/>
        <v>0</v>
      </c>
      <c r="X189" s="57">
        <f t="shared" si="88"/>
        <v>0</v>
      </c>
      <c r="Y189" s="57">
        <f t="shared" si="89"/>
        <v>0</v>
      </c>
      <c r="Z189" s="57">
        <f t="shared" si="90"/>
        <v>0</v>
      </c>
      <c r="AA189" s="57">
        <f t="shared" si="91"/>
        <v>0</v>
      </c>
      <c r="AB189" s="57">
        <f t="shared" si="92"/>
        <v>0</v>
      </c>
      <c r="AC189" s="57">
        <f t="shared" si="93"/>
        <v>0</v>
      </c>
      <c r="AD189" s="57">
        <f t="shared" si="94"/>
        <v>0</v>
      </c>
      <c r="AE189" s="57">
        <f t="shared" si="95"/>
        <v>0</v>
      </c>
      <c r="AF189" s="57">
        <f t="shared" si="96"/>
        <v>0</v>
      </c>
      <c r="AG189" s="57">
        <f t="shared" si="97"/>
        <v>0</v>
      </c>
      <c r="AH189" s="57">
        <f t="shared" si="98"/>
        <v>0</v>
      </c>
      <c r="AI189" s="57">
        <f t="shared" si="99"/>
        <v>0</v>
      </c>
      <c r="AJ189" s="57">
        <f t="shared" si="100"/>
        <v>0</v>
      </c>
      <c r="AK189" s="57">
        <f t="shared" si="101"/>
        <v>0</v>
      </c>
      <c r="AL189" s="57">
        <f t="shared" ref="AL189:AL223" si="104">IF(I189="Music Subscriptions",L189,0)</f>
        <v>0</v>
      </c>
      <c r="AM189" s="57">
        <f t="shared" ref="AM189:AM223" si="105">IF(I189="Parking",L189,0)</f>
        <v>0</v>
      </c>
      <c r="AN189" s="57">
        <f t="shared" ref="AN189:AN223" si="106">IF(I189="Rider Amenities - Water (non-GST)",L189,0)</f>
        <v>0</v>
      </c>
      <c r="AO189" s="57">
        <f t="shared" ref="AO189:AO223" si="107">IF(I189="Rider Amenities - Mints, Tissues &amp; Other (GST)",L189,0)</f>
        <v>0</v>
      </c>
      <c r="AP189" s="57">
        <f t="shared" ref="AP189:AP223" si="108">IF(I189="Sanitisation &amp; Hygiene",L189,0)</f>
        <v>0</v>
      </c>
      <c r="AQ189" s="57">
        <f t="shared" ref="AQ189:AQ223" si="109">IF(I189="Stationery",L189,0)</f>
        <v>0</v>
      </c>
      <c r="AR189" s="57">
        <f t="shared" ref="AR189:AR223" si="110">IF(I189="Sunglasses (only enter business portion)",L189,0)</f>
        <v>0</v>
      </c>
      <c r="AS189" s="57">
        <f t="shared" si="102"/>
        <v>0</v>
      </c>
      <c r="AT189" s="57">
        <f t="shared" ref="AT189:AT223" si="111">IF(I189="Other Expenses (GST)",L189,0)</f>
        <v>0</v>
      </c>
      <c r="AU189" s="58">
        <f t="shared" ref="AU189:AU223" si="112">IF(I189="Other Expenses (non-GST)",L189,0)</f>
        <v>0</v>
      </c>
    </row>
    <row r="190" spans="1:47" s="3" customFormat="1" ht="14">
      <c r="A190" s="118"/>
      <c r="B190" s="117">
        <v>0</v>
      </c>
      <c r="C190" s="8">
        <f t="shared" si="71"/>
        <v>0</v>
      </c>
      <c r="D190" s="9">
        <f t="shared" si="72"/>
        <v>0</v>
      </c>
      <c r="E190" s="65"/>
      <c r="F190" s="124"/>
      <c r="G190" s="125"/>
      <c r="H190" s="122">
        <v>0</v>
      </c>
      <c r="I190" s="123" t="s">
        <v>893</v>
      </c>
      <c r="J190" s="109" t="str">
        <f t="shared" si="103"/>
        <v>Enter Category</v>
      </c>
      <c r="K190" s="110" t="str">
        <f t="shared" si="83"/>
        <v>Enter Category</v>
      </c>
      <c r="L190" s="109" t="str">
        <f t="shared" si="84"/>
        <v>Enter Category</v>
      </c>
      <c r="M190" s="56"/>
      <c r="N190" s="57">
        <v>0</v>
      </c>
      <c r="O190" s="57">
        <v>0</v>
      </c>
      <c r="P190" s="57">
        <v>0</v>
      </c>
      <c r="Q190" s="57">
        <v>0</v>
      </c>
      <c r="R190" s="57">
        <v>0</v>
      </c>
      <c r="S190" s="57">
        <v>0</v>
      </c>
      <c r="T190" s="57">
        <v>0</v>
      </c>
      <c r="U190" s="57">
        <f t="shared" si="85"/>
        <v>0</v>
      </c>
      <c r="V190" s="57">
        <f t="shared" si="86"/>
        <v>0</v>
      </c>
      <c r="W190" s="57">
        <f t="shared" si="87"/>
        <v>0</v>
      </c>
      <c r="X190" s="57">
        <f t="shared" si="88"/>
        <v>0</v>
      </c>
      <c r="Y190" s="57">
        <f t="shared" si="89"/>
        <v>0</v>
      </c>
      <c r="Z190" s="57">
        <f t="shared" si="90"/>
        <v>0</v>
      </c>
      <c r="AA190" s="57">
        <f t="shared" si="91"/>
        <v>0</v>
      </c>
      <c r="AB190" s="57">
        <f t="shared" si="92"/>
        <v>0</v>
      </c>
      <c r="AC190" s="57">
        <f t="shared" si="93"/>
        <v>0</v>
      </c>
      <c r="AD190" s="57">
        <f t="shared" si="94"/>
        <v>0</v>
      </c>
      <c r="AE190" s="57">
        <f t="shared" si="95"/>
        <v>0</v>
      </c>
      <c r="AF190" s="57">
        <f t="shared" si="96"/>
        <v>0</v>
      </c>
      <c r="AG190" s="57">
        <f t="shared" si="97"/>
        <v>0</v>
      </c>
      <c r="AH190" s="57">
        <f t="shared" si="98"/>
        <v>0</v>
      </c>
      <c r="AI190" s="57">
        <f t="shared" si="99"/>
        <v>0</v>
      </c>
      <c r="AJ190" s="57">
        <f t="shared" si="100"/>
        <v>0</v>
      </c>
      <c r="AK190" s="57">
        <f t="shared" si="101"/>
        <v>0</v>
      </c>
      <c r="AL190" s="57">
        <f t="shared" si="104"/>
        <v>0</v>
      </c>
      <c r="AM190" s="57">
        <f t="shared" si="105"/>
        <v>0</v>
      </c>
      <c r="AN190" s="57">
        <f t="shared" si="106"/>
        <v>0</v>
      </c>
      <c r="AO190" s="57">
        <f t="shared" si="107"/>
        <v>0</v>
      </c>
      <c r="AP190" s="57">
        <f t="shared" si="108"/>
        <v>0</v>
      </c>
      <c r="AQ190" s="57">
        <f t="shared" si="109"/>
        <v>0</v>
      </c>
      <c r="AR190" s="57">
        <f t="shared" si="110"/>
        <v>0</v>
      </c>
      <c r="AS190" s="57">
        <f t="shared" si="102"/>
        <v>0</v>
      </c>
      <c r="AT190" s="57">
        <f t="shared" si="111"/>
        <v>0</v>
      </c>
      <c r="AU190" s="58">
        <f t="shared" si="112"/>
        <v>0</v>
      </c>
    </row>
    <row r="191" spans="1:47" s="3" customFormat="1" ht="14">
      <c r="A191" s="118"/>
      <c r="B191" s="117">
        <v>0</v>
      </c>
      <c r="C191" s="8">
        <f t="shared" si="71"/>
        <v>0</v>
      </c>
      <c r="D191" s="9">
        <f t="shared" si="72"/>
        <v>0</v>
      </c>
      <c r="E191" s="65"/>
      <c r="F191" s="124"/>
      <c r="G191" s="125"/>
      <c r="H191" s="122">
        <v>0</v>
      </c>
      <c r="I191" s="123" t="s">
        <v>893</v>
      </c>
      <c r="J191" s="109" t="str">
        <f t="shared" si="103"/>
        <v>Enter Category</v>
      </c>
      <c r="K191" s="110" t="str">
        <f t="shared" si="83"/>
        <v>Enter Category</v>
      </c>
      <c r="L191" s="109" t="str">
        <f t="shared" si="84"/>
        <v>Enter Category</v>
      </c>
      <c r="M191" s="56"/>
      <c r="N191" s="57">
        <v>0</v>
      </c>
      <c r="O191" s="57">
        <v>0</v>
      </c>
      <c r="P191" s="57">
        <v>0</v>
      </c>
      <c r="Q191" s="57">
        <v>0</v>
      </c>
      <c r="R191" s="57">
        <v>0</v>
      </c>
      <c r="S191" s="57">
        <v>0</v>
      </c>
      <c r="T191" s="57">
        <v>0</v>
      </c>
      <c r="U191" s="57">
        <f t="shared" si="85"/>
        <v>0</v>
      </c>
      <c r="V191" s="57">
        <f t="shared" si="86"/>
        <v>0</v>
      </c>
      <c r="W191" s="57">
        <f t="shared" si="87"/>
        <v>0</v>
      </c>
      <c r="X191" s="57">
        <f t="shared" si="88"/>
        <v>0</v>
      </c>
      <c r="Y191" s="57">
        <f t="shared" si="89"/>
        <v>0</v>
      </c>
      <c r="Z191" s="57">
        <f t="shared" si="90"/>
        <v>0</v>
      </c>
      <c r="AA191" s="57">
        <f t="shared" si="91"/>
        <v>0</v>
      </c>
      <c r="AB191" s="57">
        <f t="shared" si="92"/>
        <v>0</v>
      </c>
      <c r="AC191" s="57">
        <f t="shared" si="93"/>
        <v>0</v>
      </c>
      <c r="AD191" s="57">
        <f t="shared" si="94"/>
        <v>0</v>
      </c>
      <c r="AE191" s="57">
        <f t="shared" si="95"/>
        <v>0</v>
      </c>
      <c r="AF191" s="57">
        <f t="shared" si="96"/>
        <v>0</v>
      </c>
      <c r="AG191" s="57">
        <f t="shared" si="97"/>
        <v>0</v>
      </c>
      <c r="AH191" s="57">
        <f t="shared" si="98"/>
        <v>0</v>
      </c>
      <c r="AI191" s="57">
        <f t="shared" si="99"/>
        <v>0</v>
      </c>
      <c r="AJ191" s="57">
        <f t="shared" si="100"/>
        <v>0</v>
      </c>
      <c r="AK191" s="57">
        <f t="shared" si="101"/>
        <v>0</v>
      </c>
      <c r="AL191" s="57">
        <f t="shared" si="104"/>
        <v>0</v>
      </c>
      <c r="AM191" s="57">
        <f t="shared" si="105"/>
        <v>0</v>
      </c>
      <c r="AN191" s="57">
        <f t="shared" si="106"/>
        <v>0</v>
      </c>
      <c r="AO191" s="57">
        <f t="shared" si="107"/>
        <v>0</v>
      </c>
      <c r="AP191" s="57">
        <f t="shared" si="108"/>
        <v>0</v>
      </c>
      <c r="AQ191" s="57">
        <f t="shared" si="109"/>
        <v>0</v>
      </c>
      <c r="AR191" s="57">
        <f t="shared" si="110"/>
        <v>0</v>
      </c>
      <c r="AS191" s="57">
        <f t="shared" si="102"/>
        <v>0</v>
      </c>
      <c r="AT191" s="57">
        <f t="shared" si="111"/>
        <v>0</v>
      </c>
      <c r="AU191" s="58">
        <f t="shared" si="112"/>
        <v>0</v>
      </c>
    </row>
    <row r="192" spans="1:47" s="3" customFormat="1" ht="14">
      <c r="A192" s="118"/>
      <c r="B192" s="117">
        <v>0</v>
      </c>
      <c r="C192" s="8">
        <f t="shared" si="71"/>
        <v>0</v>
      </c>
      <c r="D192" s="9">
        <f t="shared" si="72"/>
        <v>0</v>
      </c>
      <c r="E192" s="65"/>
      <c r="F192" s="124"/>
      <c r="G192" s="125"/>
      <c r="H192" s="122">
        <v>0</v>
      </c>
      <c r="I192" s="123" t="s">
        <v>893</v>
      </c>
      <c r="J192" s="109" t="str">
        <f t="shared" si="103"/>
        <v>Enter Category</v>
      </c>
      <c r="K192" s="110" t="str">
        <f t="shared" si="83"/>
        <v>Enter Category</v>
      </c>
      <c r="L192" s="109" t="str">
        <f t="shared" si="84"/>
        <v>Enter Category</v>
      </c>
      <c r="M192" s="56"/>
      <c r="N192" s="57">
        <v>0</v>
      </c>
      <c r="O192" s="57">
        <v>0</v>
      </c>
      <c r="P192" s="57">
        <v>0</v>
      </c>
      <c r="Q192" s="57">
        <v>0</v>
      </c>
      <c r="R192" s="57">
        <v>0</v>
      </c>
      <c r="S192" s="57">
        <v>0</v>
      </c>
      <c r="T192" s="57">
        <v>0</v>
      </c>
      <c r="U192" s="57">
        <f t="shared" si="85"/>
        <v>0</v>
      </c>
      <c r="V192" s="57">
        <f t="shared" si="86"/>
        <v>0</v>
      </c>
      <c r="W192" s="57">
        <f t="shared" si="87"/>
        <v>0</v>
      </c>
      <c r="X192" s="57">
        <f t="shared" si="88"/>
        <v>0</v>
      </c>
      <c r="Y192" s="57">
        <f t="shared" si="89"/>
        <v>0</v>
      </c>
      <c r="Z192" s="57">
        <f t="shared" si="90"/>
        <v>0</v>
      </c>
      <c r="AA192" s="57">
        <f t="shared" si="91"/>
        <v>0</v>
      </c>
      <c r="AB192" s="57">
        <f t="shared" si="92"/>
        <v>0</v>
      </c>
      <c r="AC192" s="57">
        <f t="shared" si="93"/>
        <v>0</v>
      </c>
      <c r="AD192" s="57">
        <f t="shared" si="94"/>
        <v>0</v>
      </c>
      <c r="AE192" s="57">
        <f t="shared" si="95"/>
        <v>0</v>
      </c>
      <c r="AF192" s="57">
        <f t="shared" si="96"/>
        <v>0</v>
      </c>
      <c r="AG192" s="57">
        <f t="shared" si="97"/>
        <v>0</v>
      </c>
      <c r="AH192" s="57">
        <f t="shared" si="98"/>
        <v>0</v>
      </c>
      <c r="AI192" s="57">
        <f t="shared" si="99"/>
        <v>0</v>
      </c>
      <c r="AJ192" s="57">
        <f t="shared" si="100"/>
        <v>0</v>
      </c>
      <c r="AK192" s="57">
        <f t="shared" si="101"/>
        <v>0</v>
      </c>
      <c r="AL192" s="57">
        <f t="shared" si="104"/>
        <v>0</v>
      </c>
      <c r="AM192" s="57">
        <f t="shared" si="105"/>
        <v>0</v>
      </c>
      <c r="AN192" s="57">
        <f t="shared" si="106"/>
        <v>0</v>
      </c>
      <c r="AO192" s="57">
        <f t="shared" si="107"/>
        <v>0</v>
      </c>
      <c r="AP192" s="57">
        <f t="shared" si="108"/>
        <v>0</v>
      </c>
      <c r="AQ192" s="57">
        <f t="shared" si="109"/>
        <v>0</v>
      </c>
      <c r="AR192" s="57">
        <f t="shared" si="110"/>
        <v>0</v>
      </c>
      <c r="AS192" s="57">
        <f t="shared" si="102"/>
        <v>0</v>
      </c>
      <c r="AT192" s="57">
        <f t="shared" si="111"/>
        <v>0</v>
      </c>
      <c r="AU192" s="58">
        <f t="shared" si="112"/>
        <v>0</v>
      </c>
    </row>
    <row r="193" spans="1:47" s="3" customFormat="1" ht="14">
      <c r="A193" s="118"/>
      <c r="B193" s="117">
        <v>0</v>
      </c>
      <c r="C193" s="8">
        <f t="shared" si="71"/>
        <v>0</v>
      </c>
      <c r="D193" s="9">
        <f t="shared" si="72"/>
        <v>0</v>
      </c>
      <c r="E193" s="65"/>
      <c r="F193" s="124"/>
      <c r="G193" s="125"/>
      <c r="H193" s="122">
        <v>0</v>
      </c>
      <c r="I193" s="123" t="s">
        <v>893</v>
      </c>
      <c r="J193" s="109" t="str">
        <f t="shared" si="103"/>
        <v>Enter Category</v>
      </c>
      <c r="K193" s="110" t="str">
        <f t="shared" si="83"/>
        <v>Enter Category</v>
      </c>
      <c r="L193" s="109" t="str">
        <f t="shared" si="84"/>
        <v>Enter Category</v>
      </c>
      <c r="M193" s="56"/>
      <c r="N193" s="57">
        <v>0</v>
      </c>
      <c r="O193" s="57">
        <v>0</v>
      </c>
      <c r="P193" s="57">
        <v>0</v>
      </c>
      <c r="Q193" s="57">
        <v>0</v>
      </c>
      <c r="R193" s="57">
        <v>0</v>
      </c>
      <c r="S193" s="57">
        <v>0</v>
      </c>
      <c r="T193" s="57">
        <v>0</v>
      </c>
      <c r="U193" s="57">
        <f t="shared" si="85"/>
        <v>0</v>
      </c>
      <c r="V193" s="57">
        <f t="shared" si="86"/>
        <v>0</v>
      </c>
      <c r="W193" s="57">
        <f t="shared" si="87"/>
        <v>0</v>
      </c>
      <c r="X193" s="57">
        <f t="shared" si="88"/>
        <v>0</v>
      </c>
      <c r="Y193" s="57">
        <f t="shared" si="89"/>
        <v>0</v>
      </c>
      <c r="Z193" s="57">
        <f t="shared" si="90"/>
        <v>0</v>
      </c>
      <c r="AA193" s="57">
        <f t="shared" si="91"/>
        <v>0</v>
      </c>
      <c r="AB193" s="57">
        <f t="shared" si="92"/>
        <v>0</v>
      </c>
      <c r="AC193" s="57">
        <f t="shared" si="93"/>
        <v>0</v>
      </c>
      <c r="AD193" s="57">
        <f t="shared" si="94"/>
        <v>0</v>
      </c>
      <c r="AE193" s="57">
        <f t="shared" si="95"/>
        <v>0</v>
      </c>
      <c r="AF193" s="57">
        <f t="shared" si="96"/>
        <v>0</v>
      </c>
      <c r="AG193" s="57">
        <f t="shared" si="97"/>
        <v>0</v>
      </c>
      <c r="AH193" s="57">
        <f t="shared" si="98"/>
        <v>0</v>
      </c>
      <c r="AI193" s="57">
        <f t="shared" si="99"/>
        <v>0</v>
      </c>
      <c r="AJ193" s="57">
        <f t="shared" si="100"/>
        <v>0</v>
      </c>
      <c r="AK193" s="57">
        <f t="shared" si="101"/>
        <v>0</v>
      </c>
      <c r="AL193" s="57">
        <f t="shared" si="104"/>
        <v>0</v>
      </c>
      <c r="AM193" s="57">
        <f t="shared" si="105"/>
        <v>0</v>
      </c>
      <c r="AN193" s="57">
        <f t="shared" si="106"/>
        <v>0</v>
      </c>
      <c r="AO193" s="57">
        <f t="shared" si="107"/>
        <v>0</v>
      </c>
      <c r="AP193" s="57">
        <f t="shared" si="108"/>
        <v>0</v>
      </c>
      <c r="AQ193" s="57">
        <f t="shared" si="109"/>
        <v>0</v>
      </c>
      <c r="AR193" s="57">
        <f t="shared" si="110"/>
        <v>0</v>
      </c>
      <c r="AS193" s="57">
        <f t="shared" si="102"/>
        <v>0</v>
      </c>
      <c r="AT193" s="57">
        <f t="shared" si="111"/>
        <v>0</v>
      </c>
      <c r="AU193" s="58">
        <f t="shared" si="112"/>
        <v>0</v>
      </c>
    </row>
    <row r="194" spans="1:47" s="3" customFormat="1" ht="14">
      <c r="A194" s="118"/>
      <c r="B194" s="117">
        <v>0</v>
      </c>
      <c r="C194" s="8">
        <f t="shared" si="71"/>
        <v>0</v>
      </c>
      <c r="D194" s="9">
        <f t="shared" si="72"/>
        <v>0</v>
      </c>
      <c r="E194" s="65"/>
      <c r="F194" s="124"/>
      <c r="G194" s="125"/>
      <c r="H194" s="122">
        <v>0</v>
      </c>
      <c r="I194" s="123" t="s">
        <v>893</v>
      </c>
      <c r="J194" s="109" t="str">
        <f t="shared" si="103"/>
        <v>Enter Category</v>
      </c>
      <c r="K194" s="110" t="str">
        <f t="shared" si="83"/>
        <v>Enter Category</v>
      </c>
      <c r="L194" s="109" t="str">
        <f t="shared" si="84"/>
        <v>Enter Category</v>
      </c>
      <c r="M194" s="56"/>
      <c r="N194" s="57">
        <v>0</v>
      </c>
      <c r="O194" s="57">
        <v>0</v>
      </c>
      <c r="P194" s="57">
        <v>0</v>
      </c>
      <c r="Q194" s="57">
        <v>0</v>
      </c>
      <c r="R194" s="57">
        <v>0</v>
      </c>
      <c r="S194" s="57">
        <v>0</v>
      </c>
      <c r="T194" s="57">
        <v>0</v>
      </c>
      <c r="U194" s="57">
        <f t="shared" si="85"/>
        <v>0</v>
      </c>
      <c r="V194" s="57">
        <f t="shared" si="86"/>
        <v>0</v>
      </c>
      <c r="W194" s="57">
        <f t="shared" si="87"/>
        <v>0</v>
      </c>
      <c r="X194" s="57">
        <f t="shared" si="88"/>
        <v>0</v>
      </c>
      <c r="Y194" s="57">
        <f t="shared" si="89"/>
        <v>0</v>
      </c>
      <c r="Z194" s="57">
        <f t="shared" si="90"/>
        <v>0</v>
      </c>
      <c r="AA194" s="57">
        <f t="shared" si="91"/>
        <v>0</v>
      </c>
      <c r="AB194" s="57">
        <f t="shared" si="92"/>
        <v>0</v>
      </c>
      <c r="AC194" s="57">
        <f t="shared" si="93"/>
        <v>0</v>
      </c>
      <c r="AD194" s="57">
        <f t="shared" si="94"/>
        <v>0</v>
      </c>
      <c r="AE194" s="57">
        <f t="shared" si="95"/>
        <v>0</v>
      </c>
      <c r="AF194" s="57">
        <f t="shared" si="96"/>
        <v>0</v>
      </c>
      <c r="AG194" s="57">
        <f t="shared" si="97"/>
        <v>0</v>
      </c>
      <c r="AH194" s="57">
        <f t="shared" si="98"/>
        <v>0</v>
      </c>
      <c r="AI194" s="57">
        <f t="shared" si="99"/>
        <v>0</v>
      </c>
      <c r="AJ194" s="57">
        <f t="shared" si="100"/>
        <v>0</v>
      </c>
      <c r="AK194" s="57">
        <f t="shared" si="101"/>
        <v>0</v>
      </c>
      <c r="AL194" s="57">
        <f t="shared" si="104"/>
        <v>0</v>
      </c>
      <c r="AM194" s="57">
        <f t="shared" si="105"/>
        <v>0</v>
      </c>
      <c r="AN194" s="57">
        <f t="shared" si="106"/>
        <v>0</v>
      </c>
      <c r="AO194" s="57">
        <f t="shared" si="107"/>
        <v>0</v>
      </c>
      <c r="AP194" s="57">
        <f t="shared" si="108"/>
        <v>0</v>
      </c>
      <c r="AQ194" s="57">
        <f t="shared" si="109"/>
        <v>0</v>
      </c>
      <c r="AR194" s="57">
        <f t="shared" si="110"/>
        <v>0</v>
      </c>
      <c r="AS194" s="57">
        <f t="shared" si="102"/>
        <v>0</v>
      </c>
      <c r="AT194" s="57">
        <f t="shared" si="111"/>
        <v>0</v>
      </c>
      <c r="AU194" s="58">
        <f t="shared" si="112"/>
        <v>0</v>
      </c>
    </row>
    <row r="195" spans="1:47" s="3" customFormat="1" ht="14">
      <c r="A195" s="118"/>
      <c r="B195" s="117">
        <v>0</v>
      </c>
      <c r="C195" s="8">
        <f t="shared" si="71"/>
        <v>0</v>
      </c>
      <c r="D195" s="9">
        <f t="shared" si="72"/>
        <v>0</v>
      </c>
      <c r="E195" s="65"/>
      <c r="F195" s="124"/>
      <c r="G195" s="125"/>
      <c r="H195" s="122">
        <v>0</v>
      </c>
      <c r="I195" s="123" t="s">
        <v>893</v>
      </c>
      <c r="J195" s="109" t="str">
        <f t="shared" si="103"/>
        <v>Enter Category</v>
      </c>
      <c r="K195" s="110" t="str">
        <f t="shared" si="83"/>
        <v>Enter Category</v>
      </c>
      <c r="L195" s="109" t="str">
        <f t="shared" si="84"/>
        <v>Enter Category</v>
      </c>
      <c r="M195" s="56"/>
      <c r="N195" s="57">
        <v>0</v>
      </c>
      <c r="O195" s="57">
        <v>0</v>
      </c>
      <c r="P195" s="57">
        <v>0</v>
      </c>
      <c r="Q195" s="57">
        <v>0</v>
      </c>
      <c r="R195" s="57">
        <v>0</v>
      </c>
      <c r="S195" s="57">
        <v>0</v>
      </c>
      <c r="T195" s="57">
        <v>0</v>
      </c>
      <c r="U195" s="57">
        <f t="shared" si="85"/>
        <v>0</v>
      </c>
      <c r="V195" s="57">
        <f t="shared" si="86"/>
        <v>0</v>
      </c>
      <c r="W195" s="57">
        <f t="shared" si="87"/>
        <v>0</v>
      </c>
      <c r="X195" s="57">
        <f t="shared" si="88"/>
        <v>0</v>
      </c>
      <c r="Y195" s="57">
        <f t="shared" si="89"/>
        <v>0</v>
      </c>
      <c r="Z195" s="57">
        <f t="shared" si="90"/>
        <v>0</v>
      </c>
      <c r="AA195" s="57">
        <f t="shared" si="91"/>
        <v>0</v>
      </c>
      <c r="AB195" s="57">
        <f t="shared" si="92"/>
        <v>0</v>
      </c>
      <c r="AC195" s="57">
        <f t="shared" si="93"/>
        <v>0</v>
      </c>
      <c r="AD195" s="57">
        <f t="shared" si="94"/>
        <v>0</v>
      </c>
      <c r="AE195" s="57">
        <f t="shared" si="95"/>
        <v>0</v>
      </c>
      <c r="AF195" s="57">
        <f t="shared" si="96"/>
        <v>0</v>
      </c>
      <c r="AG195" s="57">
        <f t="shared" si="97"/>
        <v>0</v>
      </c>
      <c r="AH195" s="57">
        <f t="shared" si="98"/>
        <v>0</v>
      </c>
      <c r="AI195" s="57">
        <f t="shared" si="99"/>
        <v>0</v>
      </c>
      <c r="AJ195" s="57">
        <f t="shared" si="100"/>
        <v>0</v>
      </c>
      <c r="AK195" s="57">
        <f t="shared" si="101"/>
        <v>0</v>
      </c>
      <c r="AL195" s="57">
        <f t="shared" si="104"/>
        <v>0</v>
      </c>
      <c r="AM195" s="57">
        <f t="shared" si="105"/>
        <v>0</v>
      </c>
      <c r="AN195" s="57">
        <f t="shared" si="106"/>
        <v>0</v>
      </c>
      <c r="AO195" s="57">
        <f t="shared" si="107"/>
        <v>0</v>
      </c>
      <c r="AP195" s="57">
        <f t="shared" si="108"/>
        <v>0</v>
      </c>
      <c r="AQ195" s="57">
        <f t="shared" si="109"/>
        <v>0</v>
      </c>
      <c r="AR195" s="57">
        <f t="shared" si="110"/>
        <v>0</v>
      </c>
      <c r="AS195" s="57">
        <f t="shared" si="102"/>
        <v>0</v>
      </c>
      <c r="AT195" s="57">
        <f t="shared" si="111"/>
        <v>0</v>
      </c>
      <c r="AU195" s="58">
        <f t="shared" si="112"/>
        <v>0</v>
      </c>
    </row>
    <row r="196" spans="1:47" s="3" customFormat="1" ht="14">
      <c r="A196" s="118"/>
      <c r="B196" s="117">
        <v>0</v>
      </c>
      <c r="C196" s="8">
        <f t="shared" si="71"/>
        <v>0</v>
      </c>
      <c r="D196" s="9">
        <f t="shared" si="72"/>
        <v>0</v>
      </c>
      <c r="E196" s="65"/>
      <c r="F196" s="124"/>
      <c r="G196" s="125"/>
      <c r="H196" s="122">
        <v>0</v>
      </c>
      <c r="I196" s="123" t="s">
        <v>893</v>
      </c>
      <c r="J196" s="109" t="str">
        <f t="shared" si="103"/>
        <v>Enter Category</v>
      </c>
      <c r="K196" s="110" t="str">
        <f t="shared" si="83"/>
        <v>Enter Category</v>
      </c>
      <c r="L196" s="109" t="str">
        <f t="shared" si="84"/>
        <v>Enter Category</v>
      </c>
      <c r="M196" s="56"/>
      <c r="N196" s="57">
        <v>0</v>
      </c>
      <c r="O196" s="57">
        <v>0</v>
      </c>
      <c r="P196" s="57">
        <v>0</v>
      </c>
      <c r="Q196" s="57">
        <v>0</v>
      </c>
      <c r="R196" s="57">
        <v>0</v>
      </c>
      <c r="S196" s="57">
        <v>0</v>
      </c>
      <c r="T196" s="57">
        <v>0</v>
      </c>
      <c r="U196" s="57">
        <f t="shared" si="85"/>
        <v>0</v>
      </c>
      <c r="V196" s="57">
        <f t="shared" si="86"/>
        <v>0</v>
      </c>
      <c r="W196" s="57">
        <f t="shared" si="87"/>
        <v>0</v>
      </c>
      <c r="X196" s="57">
        <f t="shared" si="88"/>
        <v>0</v>
      </c>
      <c r="Y196" s="57">
        <f t="shared" si="89"/>
        <v>0</v>
      </c>
      <c r="Z196" s="57">
        <f t="shared" si="90"/>
        <v>0</v>
      </c>
      <c r="AA196" s="57">
        <f t="shared" si="91"/>
        <v>0</v>
      </c>
      <c r="AB196" s="57">
        <f t="shared" si="92"/>
        <v>0</v>
      </c>
      <c r="AC196" s="57">
        <f t="shared" si="93"/>
        <v>0</v>
      </c>
      <c r="AD196" s="57">
        <f t="shared" si="94"/>
        <v>0</v>
      </c>
      <c r="AE196" s="57">
        <f t="shared" si="95"/>
        <v>0</v>
      </c>
      <c r="AF196" s="57">
        <f t="shared" si="96"/>
        <v>0</v>
      </c>
      <c r="AG196" s="57">
        <f t="shared" si="97"/>
        <v>0</v>
      </c>
      <c r="AH196" s="57">
        <f t="shared" si="98"/>
        <v>0</v>
      </c>
      <c r="AI196" s="57">
        <f t="shared" si="99"/>
        <v>0</v>
      </c>
      <c r="AJ196" s="57">
        <f t="shared" si="100"/>
        <v>0</v>
      </c>
      <c r="AK196" s="57">
        <f t="shared" si="101"/>
        <v>0</v>
      </c>
      <c r="AL196" s="57">
        <f t="shared" si="104"/>
        <v>0</v>
      </c>
      <c r="AM196" s="57">
        <f t="shared" si="105"/>
        <v>0</v>
      </c>
      <c r="AN196" s="57">
        <f t="shared" si="106"/>
        <v>0</v>
      </c>
      <c r="AO196" s="57">
        <f t="shared" si="107"/>
        <v>0</v>
      </c>
      <c r="AP196" s="57">
        <f t="shared" si="108"/>
        <v>0</v>
      </c>
      <c r="AQ196" s="57">
        <f t="shared" si="109"/>
        <v>0</v>
      </c>
      <c r="AR196" s="57">
        <f t="shared" si="110"/>
        <v>0</v>
      </c>
      <c r="AS196" s="57">
        <f t="shared" si="102"/>
        <v>0</v>
      </c>
      <c r="AT196" s="57">
        <f t="shared" si="111"/>
        <v>0</v>
      </c>
      <c r="AU196" s="58">
        <f t="shared" si="112"/>
        <v>0</v>
      </c>
    </row>
    <row r="197" spans="1:47" s="3" customFormat="1" ht="14">
      <c r="A197" s="118"/>
      <c r="B197" s="117">
        <v>0</v>
      </c>
      <c r="C197" s="8">
        <f t="shared" si="71"/>
        <v>0</v>
      </c>
      <c r="D197" s="9">
        <f t="shared" si="72"/>
        <v>0</v>
      </c>
      <c r="E197" s="65"/>
      <c r="F197" s="124"/>
      <c r="G197" s="125"/>
      <c r="H197" s="122">
        <v>0</v>
      </c>
      <c r="I197" s="123" t="s">
        <v>893</v>
      </c>
      <c r="J197" s="109" t="str">
        <f t="shared" si="103"/>
        <v>Enter Category</v>
      </c>
      <c r="K197" s="110" t="str">
        <f t="shared" si="83"/>
        <v>Enter Category</v>
      </c>
      <c r="L197" s="109" t="str">
        <f t="shared" si="84"/>
        <v>Enter Category</v>
      </c>
      <c r="M197" s="56"/>
      <c r="N197" s="57">
        <v>0</v>
      </c>
      <c r="O197" s="57">
        <v>0</v>
      </c>
      <c r="P197" s="57">
        <v>0</v>
      </c>
      <c r="Q197" s="57">
        <v>0</v>
      </c>
      <c r="R197" s="57">
        <v>0</v>
      </c>
      <c r="S197" s="57">
        <v>0</v>
      </c>
      <c r="T197" s="57">
        <v>0</v>
      </c>
      <c r="U197" s="57">
        <f t="shared" si="85"/>
        <v>0</v>
      </c>
      <c r="V197" s="57">
        <f t="shared" si="86"/>
        <v>0</v>
      </c>
      <c r="W197" s="57">
        <f t="shared" si="87"/>
        <v>0</v>
      </c>
      <c r="X197" s="57">
        <f t="shared" si="88"/>
        <v>0</v>
      </c>
      <c r="Y197" s="57">
        <f t="shared" si="89"/>
        <v>0</v>
      </c>
      <c r="Z197" s="57">
        <f t="shared" si="90"/>
        <v>0</v>
      </c>
      <c r="AA197" s="57">
        <f t="shared" si="91"/>
        <v>0</v>
      </c>
      <c r="AB197" s="57">
        <f t="shared" si="92"/>
        <v>0</v>
      </c>
      <c r="AC197" s="57">
        <f t="shared" si="93"/>
        <v>0</v>
      </c>
      <c r="AD197" s="57">
        <f t="shared" si="94"/>
        <v>0</v>
      </c>
      <c r="AE197" s="57">
        <f t="shared" si="95"/>
        <v>0</v>
      </c>
      <c r="AF197" s="57">
        <f t="shared" si="96"/>
        <v>0</v>
      </c>
      <c r="AG197" s="57">
        <f t="shared" si="97"/>
        <v>0</v>
      </c>
      <c r="AH197" s="57">
        <f t="shared" si="98"/>
        <v>0</v>
      </c>
      <c r="AI197" s="57">
        <f t="shared" si="99"/>
        <v>0</v>
      </c>
      <c r="AJ197" s="57">
        <f t="shared" si="100"/>
        <v>0</v>
      </c>
      <c r="AK197" s="57">
        <f t="shared" si="101"/>
        <v>0</v>
      </c>
      <c r="AL197" s="57">
        <f t="shared" si="104"/>
        <v>0</v>
      </c>
      <c r="AM197" s="57">
        <f t="shared" si="105"/>
        <v>0</v>
      </c>
      <c r="AN197" s="57">
        <f t="shared" si="106"/>
        <v>0</v>
      </c>
      <c r="AO197" s="57">
        <f t="shared" si="107"/>
        <v>0</v>
      </c>
      <c r="AP197" s="57">
        <f t="shared" si="108"/>
        <v>0</v>
      </c>
      <c r="AQ197" s="57">
        <f t="shared" si="109"/>
        <v>0</v>
      </c>
      <c r="AR197" s="57">
        <f t="shared" si="110"/>
        <v>0</v>
      </c>
      <c r="AS197" s="57">
        <f t="shared" si="102"/>
        <v>0</v>
      </c>
      <c r="AT197" s="57">
        <f t="shared" si="111"/>
        <v>0</v>
      </c>
      <c r="AU197" s="58">
        <f t="shared" si="112"/>
        <v>0</v>
      </c>
    </row>
    <row r="198" spans="1:47" s="3" customFormat="1" ht="14">
      <c r="A198" s="118"/>
      <c r="B198" s="117">
        <v>0</v>
      </c>
      <c r="C198" s="8">
        <f t="shared" si="71"/>
        <v>0</v>
      </c>
      <c r="D198" s="9">
        <f t="shared" si="72"/>
        <v>0</v>
      </c>
      <c r="E198" s="65"/>
      <c r="F198" s="124"/>
      <c r="G198" s="125"/>
      <c r="H198" s="122">
        <v>0</v>
      </c>
      <c r="I198" s="123" t="s">
        <v>893</v>
      </c>
      <c r="J198" s="109" t="str">
        <f t="shared" si="103"/>
        <v>Enter Category</v>
      </c>
      <c r="K198" s="110" t="str">
        <f t="shared" si="83"/>
        <v>Enter Category</v>
      </c>
      <c r="L198" s="109" t="str">
        <f t="shared" si="84"/>
        <v>Enter Category</v>
      </c>
      <c r="M198" s="56"/>
      <c r="N198" s="57">
        <v>0</v>
      </c>
      <c r="O198" s="57">
        <v>0</v>
      </c>
      <c r="P198" s="57">
        <v>0</v>
      </c>
      <c r="Q198" s="57">
        <v>0</v>
      </c>
      <c r="R198" s="57">
        <v>0</v>
      </c>
      <c r="S198" s="57">
        <v>0</v>
      </c>
      <c r="T198" s="57">
        <v>0</v>
      </c>
      <c r="U198" s="57">
        <f t="shared" si="85"/>
        <v>0</v>
      </c>
      <c r="V198" s="57">
        <f t="shared" si="86"/>
        <v>0</v>
      </c>
      <c r="W198" s="57">
        <f t="shared" si="87"/>
        <v>0</v>
      </c>
      <c r="X198" s="57">
        <f t="shared" si="88"/>
        <v>0</v>
      </c>
      <c r="Y198" s="57">
        <f t="shared" si="89"/>
        <v>0</v>
      </c>
      <c r="Z198" s="57">
        <f t="shared" si="90"/>
        <v>0</v>
      </c>
      <c r="AA198" s="57">
        <f t="shared" si="91"/>
        <v>0</v>
      </c>
      <c r="AB198" s="57">
        <f t="shared" si="92"/>
        <v>0</v>
      </c>
      <c r="AC198" s="57">
        <f t="shared" si="93"/>
        <v>0</v>
      </c>
      <c r="AD198" s="57">
        <f t="shared" si="94"/>
        <v>0</v>
      </c>
      <c r="AE198" s="57">
        <f t="shared" si="95"/>
        <v>0</v>
      </c>
      <c r="AF198" s="57">
        <f t="shared" si="96"/>
        <v>0</v>
      </c>
      <c r="AG198" s="57">
        <f t="shared" si="97"/>
        <v>0</v>
      </c>
      <c r="AH198" s="57">
        <f t="shared" si="98"/>
        <v>0</v>
      </c>
      <c r="AI198" s="57">
        <f t="shared" si="99"/>
        <v>0</v>
      </c>
      <c r="AJ198" s="57">
        <f t="shared" si="100"/>
        <v>0</v>
      </c>
      <c r="AK198" s="57">
        <f t="shared" si="101"/>
        <v>0</v>
      </c>
      <c r="AL198" s="57">
        <f t="shared" si="104"/>
        <v>0</v>
      </c>
      <c r="AM198" s="57">
        <f t="shared" si="105"/>
        <v>0</v>
      </c>
      <c r="AN198" s="57">
        <f t="shared" si="106"/>
        <v>0</v>
      </c>
      <c r="AO198" s="57">
        <f t="shared" si="107"/>
        <v>0</v>
      </c>
      <c r="AP198" s="57">
        <f t="shared" si="108"/>
        <v>0</v>
      </c>
      <c r="AQ198" s="57">
        <f t="shared" si="109"/>
        <v>0</v>
      </c>
      <c r="AR198" s="57">
        <f t="shared" si="110"/>
        <v>0</v>
      </c>
      <c r="AS198" s="57">
        <f t="shared" si="102"/>
        <v>0</v>
      </c>
      <c r="AT198" s="57">
        <f t="shared" si="111"/>
        <v>0</v>
      </c>
      <c r="AU198" s="58">
        <f t="shared" si="112"/>
        <v>0</v>
      </c>
    </row>
    <row r="199" spans="1:47" s="3" customFormat="1" ht="14">
      <c r="A199" s="118"/>
      <c r="B199" s="117">
        <v>0</v>
      </c>
      <c r="C199" s="8">
        <f t="shared" si="71"/>
        <v>0</v>
      </c>
      <c r="D199" s="9">
        <f t="shared" si="72"/>
        <v>0</v>
      </c>
      <c r="E199" s="65"/>
      <c r="F199" s="124"/>
      <c r="G199" s="125"/>
      <c r="H199" s="122">
        <v>0</v>
      </c>
      <c r="I199" s="123" t="s">
        <v>893</v>
      </c>
      <c r="J199" s="109" t="str">
        <f t="shared" si="103"/>
        <v>Enter Category</v>
      </c>
      <c r="K199" s="110" t="str">
        <f t="shared" si="83"/>
        <v>Enter Category</v>
      </c>
      <c r="L199" s="109" t="str">
        <f t="shared" si="84"/>
        <v>Enter Category</v>
      </c>
      <c r="M199" s="56"/>
      <c r="N199" s="57">
        <v>0</v>
      </c>
      <c r="O199" s="57">
        <v>0</v>
      </c>
      <c r="P199" s="57">
        <v>0</v>
      </c>
      <c r="Q199" s="57">
        <v>0</v>
      </c>
      <c r="R199" s="57">
        <v>0</v>
      </c>
      <c r="S199" s="57">
        <v>0</v>
      </c>
      <c r="T199" s="57">
        <v>0</v>
      </c>
      <c r="U199" s="57">
        <f t="shared" si="85"/>
        <v>0</v>
      </c>
      <c r="V199" s="57">
        <f t="shared" si="86"/>
        <v>0</v>
      </c>
      <c r="W199" s="57">
        <f t="shared" si="87"/>
        <v>0</v>
      </c>
      <c r="X199" s="57">
        <f t="shared" si="88"/>
        <v>0</v>
      </c>
      <c r="Y199" s="57">
        <f t="shared" si="89"/>
        <v>0</v>
      </c>
      <c r="Z199" s="57">
        <f t="shared" si="90"/>
        <v>0</v>
      </c>
      <c r="AA199" s="57">
        <f t="shared" si="91"/>
        <v>0</v>
      </c>
      <c r="AB199" s="57">
        <f t="shared" si="92"/>
        <v>0</v>
      </c>
      <c r="AC199" s="57">
        <f t="shared" si="93"/>
        <v>0</v>
      </c>
      <c r="AD199" s="57">
        <f t="shared" si="94"/>
        <v>0</v>
      </c>
      <c r="AE199" s="57">
        <f t="shared" si="95"/>
        <v>0</v>
      </c>
      <c r="AF199" s="57">
        <f t="shared" si="96"/>
        <v>0</v>
      </c>
      <c r="AG199" s="57">
        <f t="shared" si="97"/>
        <v>0</v>
      </c>
      <c r="AH199" s="57">
        <f t="shared" si="98"/>
        <v>0</v>
      </c>
      <c r="AI199" s="57">
        <f t="shared" si="99"/>
        <v>0</v>
      </c>
      <c r="AJ199" s="57">
        <f t="shared" si="100"/>
        <v>0</v>
      </c>
      <c r="AK199" s="57">
        <f t="shared" si="101"/>
        <v>0</v>
      </c>
      <c r="AL199" s="57">
        <f t="shared" si="104"/>
        <v>0</v>
      </c>
      <c r="AM199" s="57">
        <f t="shared" si="105"/>
        <v>0</v>
      </c>
      <c r="AN199" s="57">
        <f t="shared" si="106"/>
        <v>0</v>
      </c>
      <c r="AO199" s="57">
        <f t="shared" si="107"/>
        <v>0</v>
      </c>
      <c r="AP199" s="57">
        <f t="shared" si="108"/>
        <v>0</v>
      </c>
      <c r="AQ199" s="57">
        <f t="shared" si="109"/>
        <v>0</v>
      </c>
      <c r="AR199" s="57">
        <f t="shared" si="110"/>
        <v>0</v>
      </c>
      <c r="AS199" s="57">
        <f t="shared" si="102"/>
        <v>0</v>
      </c>
      <c r="AT199" s="57">
        <f t="shared" si="111"/>
        <v>0</v>
      </c>
      <c r="AU199" s="58">
        <f t="shared" si="112"/>
        <v>0</v>
      </c>
    </row>
    <row r="200" spans="1:47" s="3" customFormat="1" ht="14">
      <c r="A200" s="118"/>
      <c r="B200" s="117">
        <v>0</v>
      </c>
      <c r="C200" s="8">
        <f t="shared" si="71"/>
        <v>0</v>
      </c>
      <c r="D200" s="9">
        <f t="shared" si="72"/>
        <v>0</v>
      </c>
      <c r="E200" s="65"/>
      <c r="F200" s="124"/>
      <c r="G200" s="125"/>
      <c r="H200" s="122">
        <v>0</v>
      </c>
      <c r="I200" s="123" t="s">
        <v>893</v>
      </c>
      <c r="J200" s="109" t="str">
        <f t="shared" si="103"/>
        <v>Enter Category</v>
      </c>
      <c r="K200" s="110" t="str">
        <f t="shared" si="83"/>
        <v>Enter Category</v>
      </c>
      <c r="L200" s="109" t="str">
        <f t="shared" si="84"/>
        <v>Enter Category</v>
      </c>
      <c r="M200" s="56"/>
      <c r="N200" s="57">
        <v>0</v>
      </c>
      <c r="O200" s="57">
        <v>0</v>
      </c>
      <c r="P200" s="57">
        <v>0</v>
      </c>
      <c r="Q200" s="57">
        <v>0</v>
      </c>
      <c r="R200" s="57">
        <v>0</v>
      </c>
      <c r="S200" s="57">
        <v>0</v>
      </c>
      <c r="T200" s="57">
        <v>0</v>
      </c>
      <c r="U200" s="57">
        <f t="shared" si="85"/>
        <v>0</v>
      </c>
      <c r="V200" s="57">
        <f t="shared" si="86"/>
        <v>0</v>
      </c>
      <c r="W200" s="57">
        <f t="shared" si="87"/>
        <v>0</v>
      </c>
      <c r="X200" s="57">
        <f t="shared" si="88"/>
        <v>0</v>
      </c>
      <c r="Y200" s="57">
        <f t="shared" si="89"/>
        <v>0</v>
      </c>
      <c r="Z200" s="57">
        <f t="shared" si="90"/>
        <v>0</v>
      </c>
      <c r="AA200" s="57">
        <f t="shared" si="91"/>
        <v>0</v>
      </c>
      <c r="AB200" s="57">
        <f t="shared" si="92"/>
        <v>0</v>
      </c>
      <c r="AC200" s="57">
        <f t="shared" si="93"/>
        <v>0</v>
      </c>
      <c r="AD200" s="57">
        <f t="shared" si="94"/>
        <v>0</v>
      </c>
      <c r="AE200" s="57">
        <f t="shared" si="95"/>
        <v>0</v>
      </c>
      <c r="AF200" s="57">
        <f t="shared" si="96"/>
        <v>0</v>
      </c>
      <c r="AG200" s="57">
        <f t="shared" si="97"/>
        <v>0</v>
      </c>
      <c r="AH200" s="57">
        <f t="shared" si="98"/>
        <v>0</v>
      </c>
      <c r="AI200" s="57">
        <f t="shared" si="99"/>
        <v>0</v>
      </c>
      <c r="AJ200" s="57">
        <f t="shared" si="100"/>
        <v>0</v>
      </c>
      <c r="AK200" s="57">
        <f t="shared" si="101"/>
        <v>0</v>
      </c>
      <c r="AL200" s="57">
        <f t="shared" si="104"/>
        <v>0</v>
      </c>
      <c r="AM200" s="57">
        <f t="shared" si="105"/>
        <v>0</v>
      </c>
      <c r="AN200" s="57">
        <f t="shared" si="106"/>
        <v>0</v>
      </c>
      <c r="AO200" s="57">
        <f t="shared" si="107"/>
        <v>0</v>
      </c>
      <c r="AP200" s="57">
        <f t="shared" si="108"/>
        <v>0</v>
      </c>
      <c r="AQ200" s="57">
        <f t="shared" si="109"/>
        <v>0</v>
      </c>
      <c r="AR200" s="57">
        <f t="shared" si="110"/>
        <v>0</v>
      </c>
      <c r="AS200" s="57">
        <f t="shared" si="102"/>
        <v>0</v>
      </c>
      <c r="AT200" s="57">
        <f t="shared" si="111"/>
        <v>0</v>
      </c>
      <c r="AU200" s="58">
        <f t="shared" si="112"/>
        <v>0</v>
      </c>
    </row>
    <row r="201" spans="1:47" s="3" customFormat="1" ht="14">
      <c r="A201" s="118"/>
      <c r="B201" s="117">
        <v>0</v>
      </c>
      <c r="C201" s="8">
        <f t="shared" si="71"/>
        <v>0</v>
      </c>
      <c r="D201" s="9">
        <f t="shared" si="72"/>
        <v>0</v>
      </c>
      <c r="E201" s="65"/>
      <c r="F201" s="124"/>
      <c r="G201" s="125"/>
      <c r="H201" s="122">
        <v>0</v>
      </c>
      <c r="I201" s="123" t="s">
        <v>893</v>
      </c>
      <c r="J201" s="109" t="str">
        <f t="shared" si="103"/>
        <v>Enter Category</v>
      </c>
      <c r="K201" s="110" t="str">
        <f t="shared" si="83"/>
        <v>Enter Category</v>
      </c>
      <c r="L201" s="109" t="str">
        <f t="shared" si="84"/>
        <v>Enter Category</v>
      </c>
      <c r="M201" s="56"/>
      <c r="N201" s="57">
        <v>0</v>
      </c>
      <c r="O201" s="57">
        <v>0</v>
      </c>
      <c r="P201" s="57">
        <v>0</v>
      </c>
      <c r="Q201" s="57">
        <v>0</v>
      </c>
      <c r="R201" s="57">
        <v>0</v>
      </c>
      <c r="S201" s="57">
        <v>0</v>
      </c>
      <c r="T201" s="57">
        <v>0</v>
      </c>
      <c r="U201" s="57">
        <f t="shared" si="85"/>
        <v>0</v>
      </c>
      <c r="V201" s="57">
        <f t="shared" si="86"/>
        <v>0</v>
      </c>
      <c r="W201" s="57">
        <f t="shared" si="87"/>
        <v>0</v>
      </c>
      <c r="X201" s="57">
        <f t="shared" si="88"/>
        <v>0</v>
      </c>
      <c r="Y201" s="57">
        <f t="shared" si="89"/>
        <v>0</v>
      </c>
      <c r="Z201" s="57">
        <f t="shared" si="90"/>
        <v>0</v>
      </c>
      <c r="AA201" s="57">
        <f t="shared" si="91"/>
        <v>0</v>
      </c>
      <c r="AB201" s="57">
        <f t="shared" si="92"/>
        <v>0</v>
      </c>
      <c r="AC201" s="57">
        <f t="shared" si="93"/>
        <v>0</v>
      </c>
      <c r="AD201" s="57">
        <f t="shared" si="94"/>
        <v>0</v>
      </c>
      <c r="AE201" s="57">
        <f t="shared" si="95"/>
        <v>0</v>
      </c>
      <c r="AF201" s="57">
        <f t="shared" si="96"/>
        <v>0</v>
      </c>
      <c r="AG201" s="57">
        <f t="shared" si="97"/>
        <v>0</v>
      </c>
      <c r="AH201" s="57">
        <f t="shared" si="98"/>
        <v>0</v>
      </c>
      <c r="AI201" s="57">
        <f t="shared" si="99"/>
        <v>0</v>
      </c>
      <c r="AJ201" s="57">
        <f t="shared" si="100"/>
        <v>0</v>
      </c>
      <c r="AK201" s="57">
        <f t="shared" si="101"/>
        <v>0</v>
      </c>
      <c r="AL201" s="57">
        <f t="shared" si="104"/>
        <v>0</v>
      </c>
      <c r="AM201" s="57">
        <f t="shared" si="105"/>
        <v>0</v>
      </c>
      <c r="AN201" s="57">
        <f t="shared" si="106"/>
        <v>0</v>
      </c>
      <c r="AO201" s="57">
        <f t="shared" si="107"/>
        <v>0</v>
      </c>
      <c r="AP201" s="57">
        <f t="shared" si="108"/>
        <v>0</v>
      </c>
      <c r="AQ201" s="57">
        <f t="shared" si="109"/>
        <v>0</v>
      </c>
      <c r="AR201" s="57">
        <f t="shared" si="110"/>
        <v>0</v>
      </c>
      <c r="AS201" s="57">
        <f t="shared" si="102"/>
        <v>0</v>
      </c>
      <c r="AT201" s="57">
        <f t="shared" si="111"/>
        <v>0</v>
      </c>
      <c r="AU201" s="58">
        <f t="shared" si="112"/>
        <v>0</v>
      </c>
    </row>
    <row r="202" spans="1:47" s="3" customFormat="1" ht="14">
      <c r="A202" s="118"/>
      <c r="B202" s="117">
        <v>0</v>
      </c>
      <c r="C202" s="8">
        <f t="shared" si="71"/>
        <v>0</v>
      </c>
      <c r="D202" s="9">
        <f t="shared" si="72"/>
        <v>0</v>
      </c>
      <c r="E202" s="65"/>
      <c r="F202" s="124"/>
      <c r="G202" s="125"/>
      <c r="H202" s="122">
        <v>0</v>
      </c>
      <c r="I202" s="123" t="s">
        <v>893</v>
      </c>
      <c r="J202" s="109" t="str">
        <f t="shared" si="103"/>
        <v>Enter Category</v>
      </c>
      <c r="K202" s="110" t="str">
        <f t="shared" si="83"/>
        <v>Enter Category</v>
      </c>
      <c r="L202" s="109" t="str">
        <f t="shared" si="84"/>
        <v>Enter Category</v>
      </c>
      <c r="M202" s="56"/>
      <c r="N202" s="57">
        <v>0</v>
      </c>
      <c r="O202" s="57">
        <v>0</v>
      </c>
      <c r="P202" s="57">
        <v>0</v>
      </c>
      <c r="Q202" s="57">
        <v>0</v>
      </c>
      <c r="R202" s="57">
        <v>0</v>
      </c>
      <c r="S202" s="57">
        <v>0</v>
      </c>
      <c r="T202" s="57">
        <v>0</v>
      </c>
      <c r="U202" s="57">
        <f t="shared" si="85"/>
        <v>0</v>
      </c>
      <c r="V202" s="57">
        <f t="shared" si="86"/>
        <v>0</v>
      </c>
      <c r="W202" s="57">
        <f t="shared" si="87"/>
        <v>0</v>
      </c>
      <c r="X202" s="57">
        <f t="shared" si="88"/>
        <v>0</v>
      </c>
      <c r="Y202" s="57">
        <f t="shared" si="89"/>
        <v>0</v>
      </c>
      <c r="Z202" s="57">
        <f t="shared" si="90"/>
        <v>0</v>
      </c>
      <c r="AA202" s="57">
        <f t="shared" si="91"/>
        <v>0</v>
      </c>
      <c r="AB202" s="57">
        <f t="shared" si="92"/>
        <v>0</v>
      </c>
      <c r="AC202" s="57">
        <f t="shared" si="93"/>
        <v>0</v>
      </c>
      <c r="AD202" s="57">
        <f t="shared" si="94"/>
        <v>0</v>
      </c>
      <c r="AE202" s="57">
        <f t="shared" si="95"/>
        <v>0</v>
      </c>
      <c r="AF202" s="57">
        <f t="shared" si="96"/>
        <v>0</v>
      </c>
      <c r="AG202" s="57">
        <f t="shared" si="97"/>
        <v>0</v>
      </c>
      <c r="AH202" s="57">
        <f t="shared" si="98"/>
        <v>0</v>
      </c>
      <c r="AI202" s="57">
        <f t="shared" si="99"/>
        <v>0</v>
      </c>
      <c r="AJ202" s="57">
        <f t="shared" si="100"/>
        <v>0</v>
      </c>
      <c r="AK202" s="57">
        <f t="shared" si="101"/>
        <v>0</v>
      </c>
      <c r="AL202" s="57">
        <f t="shared" si="104"/>
        <v>0</v>
      </c>
      <c r="AM202" s="57">
        <f t="shared" si="105"/>
        <v>0</v>
      </c>
      <c r="AN202" s="57">
        <f t="shared" si="106"/>
        <v>0</v>
      </c>
      <c r="AO202" s="57">
        <f t="shared" si="107"/>
        <v>0</v>
      </c>
      <c r="AP202" s="57">
        <f t="shared" si="108"/>
        <v>0</v>
      </c>
      <c r="AQ202" s="57">
        <f t="shared" si="109"/>
        <v>0</v>
      </c>
      <c r="AR202" s="57">
        <f t="shared" si="110"/>
        <v>0</v>
      </c>
      <c r="AS202" s="57">
        <f t="shared" si="102"/>
        <v>0</v>
      </c>
      <c r="AT202" s="57">
        <f t="shared" si="111"/>
        <v>0</v>
      </c>
      <c r="AU202" s="58">
        <f t="shared" si="112"/>
        <v>0</v>
      </c>
    </row>
    <row r="203" spans="1:47" s="3" customFormat="1" ht="14">
      <c r="A203" s="118"/>
      <c r="B203" s="117">
        <v>0</v>
      </c>
      <c r="C203" s="8">
        <f t="shared" si="71"/>
        <v>0</v>
      </c>
      <c r="D203" s="9">
        <f t="shared" si="72"/>
        <v>0</v>
      </c>
      <c r="E203" s="65"/>
      <c r="F203" s="124"/>
      <c r="G203" s="125"/>
      <c r="H203" s="122">
        <v>0</v>
      </c>
      <c r="I203" s="123" t="s">
        <v>893</v>
      </c>
      <c r="J203" s="109" t="str">
        <f t="shared" si="103"/>
        <v>Enter Category</v>
      </c>
      <c r="K203" s="110" t="str">
        <f t="shared" si="83"/>
        <v>Enter Category</v>
      </c>
      <c r="L203" s="109" t="str">
        <f t="shared" si="84"/>
        <v>Enter Category</v>
      </c>
      <c r="M203" s="56"/>
      <c r="N203" s="57">
        <v>0</v>
      </c>
      <c r="O203" s="57">
        <v>0</v>
      </c>
      <c r="P203" s="57">
        <v>0</v>
      </c>
      <c r="Q203" s="57">
        <v>0</v>
      </c>
      <c r="R203" s="57">
        <v>0</v>
      </c>
      <c r="S203" s="57">
        <v>0</v>
      </c>
      <c r="T203" s="57">
        <v>0</v>
      </c>
      <c r="U203" s="57">
        <f t="shared" si="85"/>
        <v>0</v>
      </c>
      <c r="V203" s="57">
        <f t="shared" si="86"/>
        <v>0</v>
      </c>
      <c r="W203" s="57">
        <f t="shared" si="87"/>
        <v>0</v>
      </c>
      <c r="X203" s="57">
        <f t="shared" si="88"/>
        <v>0</v>
      </c>
      <c r="Y203" s="57">
        <f t="shared" si="89"/>
        <v>0</v>
      </c>
      <c r="Z203" s="57">
        <f t="shared" si="90"/>
        <v>0</v>
      </c>
      <c r="AA203" s="57">
        <f t="shared" si="91"/>
        <v>0</v>
      </c>
      <c r="AB203" s="57">
        <f t="shared" si="92"/>
        <v>0</v>
      </c>
      <c r="AC203" s="57">
        <f t="shared" si="93"/>
        <v>0</v>
      </c>
      <c r="AD203" s="57">
        <f t="shared" si="94"/>
        <v>0</v>
      </c>
      <c r="AE203" s="57">
        <f t="shared" si="95"/>
        <v>0</v>
      </c>
      <c r="AF203" s="57">
        <f t="shared" si="96"/>
        <v>0</v>
      </c>
      <c r="AG203" s="57">
        <f t="shared" si="97"/>
        <v>0</v>
      </c>
      <c r="AH203" s="57">
        <f t="shared" si="98"/>
        <v>0</v>
      </c>
      <c r="AI203" s="57">
        <f t="shared" si="99"/>
        <v>0</v>
      </c>
      <c r="AJ203" s="57">
        <f t="shared" si="100"/>
        <v>0</v>
      </c>
      <c r="AK203" s="57">
        <f t="shared" si="101"/>
        <v>0</v>
      </c>
      <c r="AL203" s="57">
        <f t="shared" si="104"/>
        <v>0</v>
      </c>
      <c r="AM203" s="57">
        <f t="shared" si="105"/>
        <v>0</v>
      </c>
      <c r="AN203" s="57">
        <f t="shared" si="106"/>
        <v>0</v>
      </c>
      <c r="AO203" s="57">
        <f t="shared" si="107"/>
        <v>0</v>
      </c>
      <c r="AP203" s="57">
        <f t="shared" si="108"/>
        <v>0</v>
      </c>
      <c r="AQ203" s="57">
        <f t="shared" si="109"/>
        <v>0</v>
      </c>
      <c r="AR203" s="57">
        <f t="shared" si="110"/>
        <v>0</v>
      </c>
      <c r="AS203" s="57">
        <f t="shared" si="102"/>
        <v>0</v>
      </c>
      <c r="AT203" s="57">
        <f t="shared" si="111"/>
        <v>0</v>
      </c>
      <c r="AU203" s="58">
        <f t="shared" si="112"/>
        <v>0</v>
      </c>
    </row>
    <row r="204" spans="1:47" s="3" customFormat="1" ht="14">
      <c r="A204" s="118"/>
      <c r="B204" s="117">
        <v>0</v>
      </c>
      <c r="C204" s="8">
        <f t="shared" si="71"/>
        <v>0</v>
      </c>
      <c r="D204" s="9">
        <f t="shared" si="72"/>
        <v>0</v>
      </c>
      <c r="E204" s="65"/>
      <c r="F204" s="124"/>
      <c r="G204" s="125"/>
      <c r="H204" s="122">
        <v>0</v>
      </c>
      <c r="I204" s="123" t="s">
        <v>893</v>
      </c>
      <c r="J204" s="109" t="str">
        <f t="shared" si="103"/>
        <v>Enter Category</v>
      </c>
      <c r="K204" s="110" t="str">
        <f t="shared" si="83"/>
        <v>Enter Category</v>
      </c>
      <c r="L204" s="109" t="str">
        <f t="shared" si="84"/>
        <v>Enter Category</v>
      </c>
      <c r="M204" s="56"/>
      <c r="N204" s="57">
        <v>0</v>
      </c>
      <c r="O204" s="57">
        <v>0</v>
      </c>
      <c r="P204" s="57">
        <v>0</v>
      </c>
      <c r="Q204" s="57">
        <v>0</v>
      </c>
      <c r="R204" s="57">
        <v>0</v>
      </c>
      <c r="S204" s="57">
        <v>0</v>
      </c>
      <c r="T204" s="57">
        <v>0</v>
      </c>
      <c r="U204" s="57">
        <f t="shared" si="85"/>
        <v>0</v>
      </c>
      <c r="V204" s="57">
        <f t="shared" si="86"/>
        <v>0</v>
      </c>
      <c r="W204" s="57">
        <f t="shared" si="87"/>
        <v>0</v>
      </c>
      <c r="X204" s="57">
        <f t="shared" si="88"/>
        <v>0</v>
      </c>
      <c r="Y204" s="57">
        <f t="shared" si="89"/>
        <v>0</v>
      </c>
      <c r="Z204" s="57">
        <f t="shared" si="90"/>
        <v>0</v>
      </c>
      <c r="AA204" s="57">
        <f t="shared" si="91"/>
        <v>0</v>
      </c>
      <c r="AB204" s="57">
        <f t="shared" si="92"/>
        <v>0</v>
      </c>
      <c r="AC204" s="57">
        <f t="shared" si="93"/>
        <v>0</v>
      </c>
      <c r="AD204" s="57">
        <f t="shared" si="94"/>
        <v>0</v>
      </c>
      <c r="AE204" s="57">
        <f t="shared" si="95"/>
        <v>0</v>
      </c>
      <c r="AF204" s="57">
        <f t="shared" si="96"/>
        <v>0</v>
      </c>
      <c r="AG204" s="57">
        <f t="shared" si="97"/>
        <v>0</v>
      </c>
      <c r="AH204" s="57">
        <f t="shared" si="98"/>
        <v>0</v>
      </c>
      <c r="AI204" s="57">
        <f t="shared" si="99"/>
        <v>0</v>
      </c>
      <c r="AJ204" s="57">
        <f t="shared" si="100"/>
        <v>0</v>
      </c>
      <c r="AK204" s="57">
        <f t="shared" si="101"/>
        <v>0</v>
      </c>
      <c r="AL204" s="57">
        <f t="shared" si="104"/>
        <v>0</v>
      </c>
      <c r="AM204" s="57">
        <f t="shared" si="105"/>
        <v>0</v>
      </c>
      <c r="AN204" s="57">
        <f t="shared" si="106"/>
        <v>0</v>
      </c>
      <c r="AO204" s="57">
        <f t="shared" si="107"/>
        <v>0</v>
      </c>
      <c r="AP204" s="57">
        <f t="shared" si="108"/>
        <v>0</v>
      </c>
      <c r="AQ204" s="57">
        <f t="shared" si="109"/>
        <v>0</v>
      </c>
      <c r="AR204" s="57">
        <f t="shared" si="110"/>
        <v>0</v>
      </c>
      <c r="AS204" s="57">
        <f t="shared" si="102"/>
        <v>0</v>
      </c>
      <c r="AT204" s="57">
        <f t="shared" si="111"/>
        <v>0</v>
      </c>
      <c r="AU204" s="58">
        <f t="shared" si="112"/>
        <v>0</v>
      </c>
    </row>
    <row r="205" spans="1:47" s="3" customFormat="1" ht="14">
      <c r="A205" s="118"/>
      <c r="B205" s="117">
        <v>0</v>
      </c>
      <c r="C205" s="8">
        <f t="shared" si="71"/>
        <v>0</v>
      </c>
      <c r="D205" s="9">
        <f t="shared" si="72"/>
        <v>0</v>
      </c>
      <c r="E205" s="65"/>
      <c r="F205" s="124"/>
      <c r="G205" s="125"/>
      <c r="H205" s="122">
        <v>0</v>
      </c>
      <c r="I205" s="123" t="s">
        <v>893</v>
      </c>
      <c r="J205" s="109" t="str">
        <f t="shared" si="103"/>
        <v>Enter Category</v>
      </c>
      <c r="K205" s="110" t="str">
        <f t="shared" si="83"/>
        <v>Enter Category</v>
      </c>
      <c r="L205" s="109" t="str">
        <f t="shared" si="84"/>
        <v>Enter Category</v>
      </c>
      <c r="M205" s="56"/>
      <c r="N205" s="57">
        <v>0</v>
      </c>
      <c r="O205" s="57">
        <v>0</v>
      </c>
      <c r="P205" s="57">
        <v>0</v>
      </c>
      <c r="Q205" s="57">
        <v>0</v>
      </c>
      <c r="R205" s="57">
        <v>0</v>
      </c>
      <c r="S205" s="57">
        <v>0</v>
      </c>
      <c r="T205" s="57">
        <v>0</v>
      </c>
      <c r="U205" s="57">
        <f t="shared" si="85"/>
        <v>0</v>
      </c>
      <c r="V205" s="57">
        <f t="shared" si="86"/>
        <v>0</v>
      </c>
      <c r="W205" s="57">
        <f t="shared" si="87"/>
        <v>0</v>
      </c>
      <c r="X205" s="57">
        <f t="shared" si="88"/>
        <v>0</v>
      </c>
      <c r="Y205" s="57">
        <f t="shared" si="89"/>
        <v>0</v>
      </c>
      <c r="Z205" s="57">
        <f t="shared" si="90"/>
        <v>0</v>
      </c>
      <c r="AA205" s="57">
        <f t="shared" si="91"/>
        <v>0</v>
      </c>
      <c r="AB205" s="57">
        <f t="shared" si="92"/>
        <v>0</v>
      </c>
      <c r="AC205" s="57">
        <f t="shared" si="93"/>
        <v>0</v>
      </c>
      <c r="AD205" s="57">
        <f t="shared" si="94"/>
        <v>0</v>
      </c>
      <c r="AE205" s="57">
        <f t="shared" si="95"/>
        <v>0</v>
      </c>
      <c r="AF205" s="57">
        <f t="shared" si="96"/>
        <v>0</v>
      </c>
      <c r="AG205" s="57">
        <f t="shared" si="97"/>
        <v>0</v>
      </c>
      <c r="AH205" s="57">
        <f t="shared" si="98"/>
        <v>0</v>
      </c>
      <c r="AI205" s="57">
        <f t="shared" si="99"/>
        <v>0</v>
      </c>
      <c r="AJ205" s="57">
        <f t="shared" si="100"/>
        <v>0</v>
      </c>
      <c r="AK205" s="57">
        <f t="shared" si="101"/>
        <v>0</v>
      </c>
      <c r="AL205" s="57">
        <f t="shared" si="104"/>
        <v>0</v>
      </c>
      <c r="AM205" s="57">
        <f t="shared" si="105"/>
        <v>0</v>
      </c>
      <c r="AN205" s="57">
        <f t="shared" si="106"/>
        <v>0</v>
      </c>
      <c r="AO205" s="57">
        <f t="shared" si="107"/>
        <v>0</v>
      </c>
      <c r="AP205" s="57">
        <f t="shared" si="108"/>
        <v>0</v>
      </c>
      <c r="AQ205" s="57">
        <f t="shared" si="109"/>
        <v>0</v>
      </c>
      <c r="AR205" s="57">
        <f t="shared" si="110"/>
        <v>0</v>
      </c>
      <c r="AS205" s="57">
        <f t="shared" si="102"/>
        <v>0</v>
      </c>
      <c r="AT205" s="57">
        <f t="shared" si="111"/>
        <v>0</v>
      </c>
      <c r="AU205" s="58">
        <f t="shared" si="112"/>
        <v>0</v>
      </c>
    </row>
    <row r="206" spans="1:47" s="3" customFormat="1" ht="14">
      <c r="A206" s="118"/>
      <c r="B206" s="117">
        <v>0</v>
      </c>
      <c r="C206" s="8">
        <f t="shared" si="71"/>
        <v>0</v>
      </c>
      <c r="D206" s="9">
        <f t="shared" si="72"/>
        <v>0</v>
      </c>
      <c r="E206" s="65"/>
      <c r="F206" s="124"/>
      <c r="G206" s="125"/>
      <c r="H206" s="122">
        <v>0</v>
      </c>
      <c r="I206" s="123" t="s">
        <v>893</v>
      </c>
      <c r="J206" s="109" t="str">
        <f t="shared" si="103"/>
        <v>Enter Category</v>
      </c>
      <c r="K206" s="110" t="str">
        <f t="shared" si="83"/>
        <v>Enter Category</v>
      </c>
      <c r="L206" s="109" t="str">
        <f t="shared" si="84"/>
        <v>Enter Category</v>
      </c>
      <c r="M206" s="56"/>
      <c r="N206" s="57">
        <v>0</v>
      </c>
      <c r="O206" s="57">
        <v>0</v>
      </c>
      <c r="P206" s="57">
        <v>0</v>
      </c>
      <c r="Q206" s="57">
        <v>0</v>
      </c>
      <c r="R206" s="57">
        <v>0</v>
      </c>
      <c r="S206" s="57">
        <v>0</v>
      </c>
      <c r="T206" s="57">
        <v>0</v>
      </c>
      <c r="U206" s="57">
        <f t="shared" si="85"/>
        <v>0</v>
      </c>
      <c r="V206" s="57">
        <f t="shared" si="86"/>
        <v>0</v>
      </c>
      <c r="W206" s="57">
        <f t="shared" si="87"/>
        <v>0</v>
      </c>
      <c r="X206" s="57">
        <f t="shared" si="88"/>
        <v>0</v>
      </c>
      <c r="Y206" s="57">
        <f t="shared" si="89"/>
        <v>0</v>
      </c>
      <c r="Z206" s="57">
        <f t="shared" si="90"/>
        <v>0</v>
      </c>
      <c r="AA206" s="57">
        <f t="shared" si="91"/>
        <v>0</v>
      </c>
      <c r="AB206" s="57">
        <f t="shared" si="92"/>
        <v>0</v>
      </c>
      <c r="AC206" s="57">
        <f t="shared" si="93"/>
        <v>0</v>
      </c>
      <c r="AD206" s="57">
        <f t="shared" si="94"/>
        <v>0</v>
      </c>
      <c r="AE206" s="57">
        <f t="shared" si="95"/>
        <v>0</v>
      </c>
      <c r="AF206" s="57">
        <f t="shared" si="96"/>
        <v>0</v>
      </c>
      <c r="AG206" s="57">
        <f t="shared" si="97"/>
        <v>0</v>
      </c>
      <c r="AH206" s="57">
        <f t="shared" si="98"/>
        <v>0</v>
      </c>
      <c r="AI206" s="57">
        <f t="shared" si="99"/>
        <v>0</v>
      </c>
      <c r="AJ206" s="57">
        <f t="shared" si="100"/>
        <v>0</v>
      </c>
      <c r="AK206" s="57">
        <f t="shared" si="101"/>
        <v>0</v>
      </c>
      <c r="AL206" s="57">
        <f t="shared" si="104"/>
        <v>0</v>
      </c>
      <c r="AM206" s="57">
        <f t="shared" si="105"/>
        <v>0</v>
      </c>
      <c r="AN206" s="57">
        <f t="shared" si="106"/>
        <v>0</v>
      </c>
      <c r="AO206" s="57">
        <f t="shared" si="107"/>
        <v>0</v>
      </c>
      <c r="AP206" s="57">
        <f t="shared" si="108"/>
        <v>0</v>
      </c>
      <c r="AQ206" s="57">
        <f t="shared" si="109"/>
        <v>0</v>
      </c>
      <c r="AR206" s="57">
        <f t="shared" si="110"/>
        <v>0</v>
      </c>
      <c r="AS206" s="57">
        <f t="shared" si="102"/>
        <v>0</v>
      </c>
      <c r="AT206" s="57">
        <f t="shared" si="111"/>
        <v>0</v>
      </c>
      <c r="AU206" s="58">
        <f t="shared" si="112"/>
        <v>0</v>
      </c>
    </row>
    <row r="207" spans="1:47" s="3" customFormat="1" ht="14">
      <c r="A207" s="118"/>
      <c r="B207" s="117">
        <v>0</v>
      </c>
      <c r="C207" s="8">
        <f t="shared" si="71"/>
        <v>0</v>
      </c>
      <c r="D207" s="9">
        <f t="shared" si="72"/>
        <v>0</v>
      </c>
      <c r="E207" s="65"/>
      <c r="F207" s="124"/>
      <c r="G207" s="125"/>
      <c r="H207" s="122">
        <v>0</v>
      </c>
      <c r="I207" s="123" t="s">
        <v>893</v>
      </c>
      <c r="J207" s="109" t="str">
        <f t="shared" si="103"/>
        <v>Enter Category</v>
      </c>
      <c r="K207" s="110" t="str">
        <f t="shared" si="83"/>
        <v>Enter Category</v>
      </c>
      <c r="L207" s="109" t="str">
        <f t="shared" si="84"/>
        <v>Enter Category</v>
      </c>
      <c r="M207" s="56"/>
      <c r="N207" s="57">
        <v>0</v>
      </c>
      <c r="O207" s="57">
        <v>0</v>
      </c>
      <c r="P207" s="57">
        <v>0</v>
      </c>
      <c r="Q207" s="57">
        <v>0</v>
      </c>
      <c r="R207" s="57">
        <v>0</v>
      </c>
      <c r="S207" s="57">
        <v>0</v>
      </c>
      <c r="T207" s="57">
        <v>0</v>
      </c>
      <c r="U207" s="57">
        <f t="shared" si="85"/>
        <v>0</v>
      </c>
      <c r="V207" s="57">
        <f t="shared" si="86"/>
        <v>0</v>
      </c>
      <c r="W207" s="57">
        <f t="shared" si="87"/>
        <v>0</v>
      </c>
      <c r="X207" s="57">
        <f t="shared" si="88"/>
        <v>0</v>
      </c>
      <c r="Y207" s="57">
        <f t="shared" si="89"/>
        <v>0</v>
      </c>
      <c r="Z207" s="57">
        <f t="shared" si="90"/>
        <v>0</v>
      </c>
      <c r="AA207" s="57">
        <f t="shared" si="91"/>
        <v>0</v>
      </c>
      <c r="AB207" s="57">
        <f t="shared" si="92"/>
        <v>0</v>
      </c>
      <c r="AC207" s="57">
        <f t="shared" si="93"/>
        <v>0</v>
      </c>
      <c r="AD207" s="57">
        <f t="shared" si="94"/>
        <v>0</v>
      </c>
      <c r="AE207" s="57">
        <f t="shared" si="95"/>
        <v>0</v>
      </c>
      <c r="AF207" s="57">
        <f t="shared" si="96"/>
        <v>0</v>
      </c>
      <c r="AG207" s="57">
        <f t="shared" si="97"/>
        <v>0</v>
      </c>
      <c r="AH207" s="57">
        <f t="shared" si="98"/>
        <v>0</v>
      </c>
      <c r="AI207" s="57">
        <f t="shared" si="99"/>
        <v>0</v>
      </c>
      <c r="AJ207" s="57">
        <f t="shared" si="100"/>
        <v>0</v>
      </c>
      <c r="AK207" s="57">
        <f t="shared" si="101"/>
        <v>0</v>
      </c>
      <c r="AL207" s="57">
        <f t="shared" si="104"/>
        <v>0</v>
      </c>
      <c r="AM207" s="57">
        <f t="shared" si="105"/>
        <v>0</v>
      </c>
      <c r="AN207" s="57">
        <f t="shared" si="106"/>
        <v>0</v>
      </c>
      <c r="AO207" s="57">
        <f t="shared" si="107"/>
        <v>0</v>
      </c>
      <c r="AP207" s="57">
        <f t="shared" si="108"/>
        <v>0</v>
      </c>
      <c r="AQ207" s="57">
        <f t="shared" si="109"/>
        <v>0</v>
      </c>
      <c r="AR207" s="57">
        <f t="shared" si="110"/>
        <v>0</v>
      </c>
      <c r="AS207" s="57">
        <f t="shared" si="102"/>
        <v>0</v>
      </c>
      <c r="AT207" s="57">
        <f t="shared" si="111"/>
        <v>0</v>
      </c>
      <c r="AU207" s="58">
        <f t="shared" si="112"/>
        <v>0</v>
      </c>
    </row>
    <row r="208" spans="1:47" s="3" customFormat="1" ht="14">
      <c r="A208" s="118"/>
      <c r="B208" s="117">
        <v>0</v>
      </c>
      <c r="C208" s="8">
        <f t="shared" si="71"/>
        <v>0</v>
      </c>
      <c r="D208" s="9">
        <f t="shared" si="72"/>
        <v>0</v>
      </c>
      <c r="E208" s="65"/>
      <c r="F208" s="124"/>
      <c r="G208" s="125"/>
      <c r="H208" s="122">
        <v>0</v>
      </c>
      <c r="I208" s="123" t="s">
        <v>893</v>
      </c>
      <c r="J208" s="109" t="str">
        <f t="shared" si="103"/>
        <v>Enter Category</v>
      </c>
      <c r="K208" s="110" t="str">
        <f t="shared" si="83"/>
        <v>Enter Category</v>
      </c>
      <c r="L208" s="109" t="str">
        <f t="shared" si="84"/>
        <v>Enter Category</v>
      </c>
      <c r="M208" s="56"/>
      <c r="N208" s="57">
        <v>0</v>
      </c>
      <c r="O208" s="57">
        <v>0</v>
      </c>
      <c r="P208" s="57">
        <v>0</v>
      </c>
      <c r="Q208" s="57">
        <v>0</v>
      </c>
      <c r="R208" s="57">
        <v>0</v>
      </c>
      <c r="S208" s="57">
        <v>0</v>
      </c>
      <c r="T208" s="57">
        <v>0</v>
      </c>
      <c r="U208" s="57">
        <f t="shared" si="85"/>
        <v>0</v>
      </c>
      <c r="V208" s="57">
        <f t="shared" si="86"/>
        <v>0</v>
      </c>
      <c r="W208" s="57">
        <f t="shared" si="87"/>
        <v>0</v>
      </c>
      <c r="X208" s="57">
        <f t="shared" si="88"/>
        <v>0</v>
      </c>
      <c r="Y208" s="57">
        <f t="shared" si="89"/>
        <v>0</v>
      </c>
      <c r="Z208" s="57">
        <f t="shared" si="90"/>
        <v>0</v>
      </c>
      <c r="AA208" s="57">
        <f t="shared" si="91"/>
        <v>0</v>
      </c>
      <c r="AB208" s="57">
        <f t="shared" si="92"/>
        <v>0</v>
      </c>
      <c r="AC208" s="57">
        <f t="shared" si="93"/>
        <v>0</v>
      </c>
      <c r="AD208" s="57">
        <f t="shared" si="94"/>
        <v>0</v>
      </c>
      <c r="AE208" s="57">
        <f t="shared" si="95"/>
        <v>0</v>
      </c>
      <c r="AF208" s="57">
        <f t="shared" si="96"/>
        <v>0</v>
      </c>
      <c r="AG208" s="57">
        <f t="shared" si="97"/>
        <v>0</v>
      </c>
      <c r="AH208" s="57">
        <f t="shared" si="98"/>
        <v>0</v>
      </c>
      <c r="AI208" s="57">
        <f t="shared" si="99"/>
        <v>0</v>
      </c>
      <c r="AJ208" s="57">
        <f t="shared" si="100"/>
        <v>0</v>
      </c>
      <c r="AK208" s="57">
        <f t="shared" si="101"/>
        <v>0</v>
      </c>
      <c r="AL208" s="57">
        <f t="shared" si="104"/>
        <v>0</v>
      </c>
      <c r="AM208" s="57">
        <f t="shared" si="105"/>
        <v>0</v>
      </c>
      <c r="AN208" s="57">
        <f t="shared" si="106"/>
        <v>0</v>
      </c>
      <c r="AO208" s="57">
        <f t="shared" si="107"/>
        <v>0</v>
      </c>
      <c r="AP208" s="57">
        <f t="shared" si="108"/>
        <v>0</v>
      </c>
      <c r="AQ208" s="57">
        <f t="shared" si="109"/>
        <v>0</v>
      </c>
      <c r="AR208" s="57">
        <f t="shared" si="110"/>
        <v>0</v>
      </c>
      <c r="AS208" s="57">
        <f t="shared" si="102"/>
        <v>0</v>
      </c>
      <c r="AT208" s="57">
        <f t="shared" si="111"/>
        <v>0</v>
      </c>
      <c r="AU208" s="58">
        <f t="shared" si="112"/>
        <v>0</v>
      </c>
    </row>
    <row r="209" spans="1:47" s="3" customFormat="1" ht="14">
      <c r="A209" s="118"/>
      <c r="B209" s="117">
        <v>0</v>
      </c>
      <c r="C209" s="8">
        <f t="shared" si="71"/>
        <v>0</v>
      </c>
      <c r="D209" s="9">
        <f t="shared" ref="D209:D223" si="113">B209-C209</f>
        <v>0</v>
      </c>
      <c r="E209" s="65"/>
      <c r="F209" s="124"/>
      <c r="G209" s="125"/>
      <c r="H209" s="122">
        <v>0</v>
      </c>
      <c r="I209" s="123" t="s">
        <v>893</v>
      </c>
      <c r="J209" s="109" t="str">
        <f t="shared" si="103"/>
        <v>Enter Category</v>
      </c>
      <c r="K209" s="110" t="str">
        <f t="shared" si="83"/>
        <v>Enter Category</v>
      </c>
      <c r="L209" s="109" t="str">
        <f t="shared" si="84"/>
        <v>Enter Category</v>
      </c>
      <c r="M209" s="56"/>
      <c r="N209" s="57">
        <v>0</v>
      </c>
      <c r="O209" s="57">
        <v>0</v>
      </c>
      <c r="P209" s="57">
        <v>0</v>
      </c>
      <c r="Q209" s="57">
        <v>0</v>
      </c>
      <c r="R209" s="57">
        <v>0</v>
      </c>
      <c r="S209" s="57">
        <v>0</v>
      </c>
      <c r="T209" s="57">
        <v>0</v>
      </c>
      <c r="U209" s="57">
        <f t="shared" si="85"/>
        <v>0</v>
      </c>
      <c r="V209" s="57">
        <f t="shared" si="86"/>
        <v>0</v>
      </c>
      <c r="W209" s="57">
        <f t="shared" si="87"/>
        <v>0</v>
      </c>
      <c r="X209" s="57">
        <f t="shared" si="88"/>
        <v>0</v>
      </c>
      <c r="Y209" s="57">
        <f t="shared" si="89"/>
        <v>0</v>
      </c>
      <c r="Z209" s="57">
        <f t="shared" si="90"/>
        <v>0</v>
      </c>
      <c r="AA209" s="57">
        <f t="shared" si="91"/>
        <v>0</v>
      </c>
      <c r="AB209" s="57">
        <f t="shared" si="92"/>
        <v>0</v>
      </c>
      <c r="AC209" s="57">
        <f t="shared" si="93"/>
        <v>0</v>
      </c>
      <c r="AD209" s="57">
        <f t="shared" si="94"/>
        <v>0</v>
      </c>
      <c r="AE209" s="57">
        <f t="shared" si="95"/>
        <v>0</v>
      </c>
      <c r="AF209" s="57">
        <f t="shared" si="96"/>
        <v>0</v>
      </c>
      <c r="AG209" s="57">
        <f t="shared" si="97"/>
        <v>0</v>
      </c>
      <c r="AH209" s="57">
        <f t="shared" si="98"/>
        <v>0</v>
      </c>
      <c r="AI209" s="57">
        <f t="shared" si="99"/>
        <v>0</v>
      </c>
      <c r="AJ209" s="57">
        <f t="shared" si="100"/>
        <v>0</v>
      </c>
      <c r="AK209" s="57">
        <f t="shared" si="101"/>
        <v>0</v>
      </c>
      <c r="AL209" s="57">
        <f t="shared" si="104"/>
        <v>0</v>
      </c>
      <c r="AM209" s="57">
        <f t="shared" si="105"/>
        <v>0</v>
      </c>
      <c r="AN209" s="57">
        <f t="shared" si="106"/>
        <v>0</v>
      </c>
      <c r="AO209" s="57">
        <f t="shared" si="107"/>
        <v>0</v>
      </c>
      <c r="AP209" s="57">
        <f t="shared" si="108"/>
        <v>0</v>
      </c>
      <c r="AQ209" s="57">
        <f t="shared" si="109"/>
        <v>0</v>
      </c>
      <c r="AR209" s="57">
        <f t="shared" si="110"/>
        <v>0</v>
      </c>
      <c r="AS209" s="57">
        <f t="shared" si="102"/>
        <v>0</v>
      </c>
      <c r="AT209" s="57">
        <f t="shared" si="111"/>
        <v>0</v>
      </c>
      <c r="AU209" s="58">
        <f t="shared" si="112"/>
        <v>0</v>
      </c>
    </row>
    <row r="210" spans="1:47" s="3" customFormat="1" ht="14">
      <c r="A210" s="118"/>
      <c r="B210" s="117">
        <v>0</v>
      </c>
      <c r="C210" s="8">
        <f t="shared" si="71"/>
        <v>0</v>
      </c>
      <c r="D210" s="9">
        <f t="shared" si="113"/>
        <v>0</v>
      </c>
      <c r="E210" s="65"/>
      <c r="F210" s="124"/>
      <c r="G210" s="125"/>
      <c r="H210" s="122">
        <v>0</v>
      </c>
      <c r="I210" s="123" t="s">
        <v>893</v>
      </c>
      <c r="J210" s="109" t="str">
        <f t="shared" si="103"/>
        <v>Enter Category</v>
      </c>
      <c r="K210" s="110" t="str">
        <f t="shared" si="83"/>
        <v>Enter Category</v>
      </c>
      <c r="L210" s="109" t="str">
        <f t="shared" si="84"/>
        <v>Enter Category</v>
      </c>
      <c r="M210" s="56"/>
      <c r="N210" s="57">
        <v>0</v>
      </c>
      <c r="O210" s="57">
        <v>0</v>
      </c>
      <c r="P210" s="57">
        <v>0</v>
      </c>
      <c r="Q210" s="57">
        <v>0</v>
      </c>
      <c r="R210" s="57">
        <v>0</v>
      </c>
      <c r="S210" s="57">
        <v>0</v>
      </c>
      <c r="T210" s="57">
        <v>0</v>
      </c>
      <c r="U210" s="57">
        <f t="shared" si="85"/>
        <v>0</v>
      </c>
      <c r="V210" s="57">
        <f t="shared" si="86"/>
        <v>0</v>
      </c>
      <c r="W210" s="57">
        <f t="shared" si="87"/>
        <v>0</v>
      </c>
      <c r="X210" s="57">
        <f t="shared" si="88"/>
        <v>0</v>
      </c>
      <c r="Y210" s="57">
        <f t="shared" si="89"/>
        <v>0</v>
      </c>
      <c r="Z210" s="57">
        <f t="shared" si="90"/>
        <v>0</v>
      </c>
      <c r="AA210" s="57">
        <f t="shared" si="91"/>
        <v>0</v>
      </c>
      <c r="AB210" s="57">
        <f t="shared" si="92"/>
        <v>0</v>
      </c>
      <c r="AC210" s="57">
        <f t="shared" si="93"/>
        <v>0</v>
      </c>
      <c r="AD210" s="57">
        <f t="shared" si="94"/>
        <v>0</v>
      </c>
      <c r="AE210" s="57">
        <f t="shared" si="95"/>
        <v>0</v>
      </c>
      <c r="AF210" s="57">
        <f t="shared" si="96"/>
        <v>0</v>
      </c>
      <c r="AG210" s="57">
        <f t="shared" si="97"/>
        <v>0</v>
      </c>
      <c r="AH210" s="57">
        <f t="shared" si="98"/>
        <v>0</v>
      </c>
      <c r="AI210" s="57">
        <f t="shared" si="99"/>
        <v>0</v>
      </c>
      <c r="AJ210" s="57">
        <f t="shared" si="100"/>
        <v>0</v>
      </c>
      <c r="AK210" s="57">
        <f t="shared" si="101"/>
        <v>0</v>
      </c>
      <c r="AL210" s="57">
        <f t="shared" si="104"/>
        <v>0</v>
      </c>
      <c r="AM210" s="57">
        <f t="shared" si="105"/>
        <v>0</v>
      </c>
      <c r="AN210" s="57">
        <f t="shared" si="106"/>
        <v>0</v>
      </c>
      <c r="AO210" s="57">
        <f t="shared" si="107"/>
        <v>0</v>
      </c>
      <c r="AP210" s="57">
        <f t="shared" si="108"/>
        <v>0</v>
      </c>
      <c r="AQ210" s="57">
        <f t="shared" si="109"/>
        <v>0</v>
      </c>
      <c r="AR210" s="57">
        <f t="shared" si="110"/>
        <v>0</v>
      </c>
      <c r="AS210" s="57">
        <f t="shared" si="102"/>
        <v>0</v>
      </c>
      <c r="AT210" s="57">
        <f t="shared" si="111"/>
        <v>0</v>
      </c>
      <c r="AU210" s="58">
        <f t="shared" si="112"/>
        <v>0</v>
      </c>
    </row>
    <row r="211" spans="1:47" s="3" customFormat="1" ht="14">
      <c r="A211" s="118"/>
      <c r="B211" s="117">
        <v>0</v>
      </c>
      <c r="C211" s="8">
        <f t="shared" si="71"/>
        <v>0</v>
      </c>
      <c r="D211" s="9">
        <f t="shared" si="113"/>
        <v>0</v>
      </c>
      <c r="E211" s="65"/>
      <c r="F211" s="124"/>
      <c r="G211" s="125"/>
      <c r="H211" s="122">
        <v>0</v>
      </c>
      <c r="I211" s="123" t="s">
        <v>893</v>
      </c>
      <c r="J211" s="109" t="str">
        <f t="shared" si="103"/>
        <v>Enter Category</v>
      </c>
      <c r="K211" s="110" t="str">
        <f t="shared" si="83"/>
        <v>Enter Category</v>
      </c>
      <c r="L211" s="109" t="str">
        <f t="shared" si="84"/>
        <v>Enter Category</v>
      </c>
      <c r="M211" s="56"/>
      <c r="N211" s="57">
        <v>0</v>
      </c>
      <c r="O211" s="57">
        <v>0</v>
      </c>
      <c r="P211" s="57">
        <v>0</v>
      </c>
      <c r="Q211" s="57">
        <v>0</v>
      </c>
      <c r="R211" s="57">
        <v>0</v>
      </c>
      <c r="S211" s="57">
        <v>0</v>
      </c>
      <c r="T211" s="57">
        <v>0</v>
      </c>
      <c r="U211" s="57">
        <f t="shared" si="85"/>
        <v>0</v>
      </c>
      <c r="V211" s="57">
        <f t="shared" si="86"/>
        <v>0</v>
      </c>
      <c r="W211" s="57">
        <f t="shared" si="87"/>
        <v>0</v>
      </c>
      <c r="X211" s="57">
        <f t="shared" si="88"/>
        <v>0</v>
      </c>
      <c r="Y211" s="57">
        <f t="shared" si="89"/>
        <v>0</v>
      </c>
      <c r="Z211" s="57">
        <f t="shared" si="90"/>
        <v>0</v>
      </c>
      <c r="AA211" s="57">
        <f t="shared" si="91"/>
        <v>0</v>
      </c>
      <c r="AB211" s="57">
        <f t="shared" si="92"/>
        <v>0</v>
      </c>
      <c r="AC211" s="57">
        <f t="shared" si="93"/>
        <v>0</v>
      </c>
      <c r="AD211" s="57">
        <f t="shared" si="94"/>
        <v>0</v>
      </c>
      <c r="AE211" s="57">
        <f t="shared" si="95"/>
        <v>0</v>
      </c>
      <c r="AF211" s="57">
        <f t="shared" si="96"/>
        <v>0</v>
      </c>
      <c r="AG211" s="57">
        <f t="shared" si="97"/>
        <v>0</v>
      </c>
      <c r="AH211" s="57">
        <f t="shared" si="98"/>
        <v>0</v>
      </c>
      <c r="AI211" s="57">
        <f t="shared" si="99"/>
        <v>0</v>
      </c>
      <c r="AJ211" s="57">
        <f t="shared" si="100"/>
        <v>0</v>
      </c>
      <c r="AK211" s="57">
        <f t="shared" si="101"/>
        <v>0</v>
      </c>
      <c r="AL211" s="57">
        <f t="shared" si="104"/>
        <v>0</v>
      </c>
      <c r="AM211" s="57">
        <f t="shared" si="105"/>
        <v>0</v>
      </c>
      <c r="AN211" s="57">
        <f t="shared" si="106"/>
        <v>0</v>
      </c>
      <c r="AO211" s="57">
        <f t="shared" si="107"/>
        <v>0</v>
      </c>
      <c r="AP211" s="57">
        <f t="shared" si="108"/>
        <v>0</v>
      </c>
      <c r="AQ211" s="57">
        <f t="shared" si="109"/>
        <v>0</v>
      </c>
      <c r="AR211" s="57">
        <f t="shared" si="110"/>
        <v>0</v>
      </c>
      <c r="AS211" s="57">
        <f t="shared" si="102"/>
        <v>0</v>
      </c>
      <c r="AT211" s="57">
        <f t="shared" si="111"/>
        <v>0</v>
      </c>
      <c r="AU211" s="58">
        <f t="shared" si="112"/>
        <v>0</v>
      </c>
    </row>
    <row r="212" spans="1:47" s="3" customFormat="1" ht="14">
      <c r="A212" s="118"/>
      <c r="B212" s="117">
        <v>0</v>
      </c>
      <c r="C212" s="8">
        <f t="shared" si="71"/>
        <v>0</v>
      </c>
      <c r="D212" s="9">
        <f t="shared" si="113"/>
        <v>0</v>
      </c>
      <c r="E212" s="65"/>
      <c r="F212" s="124"/>
      <c r="G212" s="125"/>
      <c r="H212" s="122">
        <v>0</v>
      </c>
      <c r="I212" s="123" t="s">
        <v>893</v>
      </c>
      <c r="J212" s="109" t="str">
        <f t="shared" si="103"/>
        <v>Enter Category</v>
      </c>
      <c r="K212" s="110" t="str">
        <f t="shared" si="83"/>
        <v>Enter Category</v>
      </c>
      <c r="L212" s="109" t="str">
        <f t="shared" si="84"/>
        <v>Enter Category</v>
      </c>
      <c r="M212" s="56"/>
      <c r="N212" s="57">
        <v>0</v>
      </c>
      <c r="O212" s="57">
        <v>0</v>
      </c>
      <c r="P212" s="57">
        <v>0</v>
      </c>
      <c r="Q212" s="57">
        <v>0</v>
      </c>
      <c r="R212" s="57">
        <v>0</v>
      </c>
      <c r="S212" s="57">
        <v>0</v>
      </c>
      <c r="T212" s="57">
        <v>0</v>
      </c>
      <c r="U212" s="57">
        <f t="shared" si="85"/>
        <v>0</v>
      </c>
      <c r="V212" s="57">
        <f t="shared" si="86"/>
        <v>0</v>
      </c>
      <c r="W212" s="57">
        <f t="shared" si="87"/>
        <v>0</v>
      </c>
      <c r="X212" s="57">
        <f t="shared" si="88"/>
        <v>0</v>
      </c>
      <c r="Y212" s="57">
        <f t="shared" si="89"/>
        <v>0</v>
      </c>
      <c r="Z212" s="57">
        <f t="shared" si="90"/>
        <v>0</v>
      </c>
      <c r="AA212" s="57">
        <f t="shared" si="91"/>
        <v>0</v>
      </c>
      <c r="AB212" s="57">
        <f t="shared" si="92"/>
        <v>0</v>
      </c>
      <c r="AC212" s="57">
        <f t="shared" si="93"/>
        <v>0</v>
      </c>
      <c r="AD212" s="57">
        <f t="shared" si="94"/>
        <v>0</v>
      </c>
      <c r="AE212" s="57">
        <f t="shared" si="95"/>
        <v>0</v>
      </c>
      <c r="AF212" s="57">
        <f t="shared" si="96"/>
        <v>0</v>
      </c>
      <c r="AG212" s="57">
        <f t="shared" si="97"/>
        <v>0</v>
      </c>
      <c r="AH212" s="57">
        <f t="shared" si="98"/>
        <v>0</v>
      </c>
      <c r="AI212" s="57">
        <f t="shared" si="99"/>
        <v>0</v>
      </c>
      <c r="AJ212" s="57">
        <f t="shared" si="100"/>
        <v>0</v>
      </c>
      <c r="AK212" s="57">
        <f t="shared" si="101"/>
        <v>0</v>
      </c>
      <c r="AL212" s="57">
        <f t="shared" si="104"/>
        <v>0</v>
      </c>
      <c r="AM212" s="57">
        <f t="shared" si="105"/>
        <v>0</v>
      </c>
      <c r="AN212" s="57">
        <f t="shared" si="106"/>
        <v>0</v>
      </c>
      <c r="AO212" s="57">
        <f t="shared" si="107"/>
        <v>0</v>
      </c>
      <c r="AP212" s="57">
        <f t="shared" si="108"/>
        <v>0</v>
      </c>
      <c r="AQ212" s="57">
        <f t="shared" si="109"/>
        <v>0</v>
      </c>
      <c r="AR212" s="57">
        <f t="shared" si="110"/>
        <v>0</v>
      </c>
      <c r="AS212" s="57">
        <f t="shared" si="102"/>
        <v>0</v>
      </c>
      <c r="AT212" s="57">
        <f t="shared" si="111"/>
        <v>0</v>
      </c>
      <c r="AU212" s="58">
        <f t="shared" si="112"/>
        <v>0</v>
      </c>
    </row>
    <row r="213" spans="1:47" s="3" customFormat="1" ht="14">
      <c r="A213" s="118"/>
      <c r="B213" s="117">
        <v>0</v>
      </c>
      <c r="C213" s="8">
        <f t="shared" si="71"/>
        <v>0</v>
      </c>
      <c r="D213" s="9">
        <f t="shared" si="113"/>
        <v>0</v>
      </c>
      <c r="E213" s="65"/>
      <c r="F213" s="124"/>
      <c r="G213" s="125"/>
      <c r="H213" s="122">
        <v>0</v>
      </c>
      <c r="I213" s="123" t="s">
        <v>893</v>
      </c>
      <c r="J213" s="109" t="str">
        <f t="shared" si="103"/>
        <v>Enter Category</v>
      </c>
      <c r="K213" s="110" t="str">
        <f t="shared" si="83"/>
        <v>Enter Category</v>
      </c>
      <c r="L213" s="109" t="str">
        <f t="shared" si="84"/>
        <v>Enter Category</v>
      </c>
      <c r="M213" s="56"/>
      <c r="N213" s="57">
        <v>0</v>
      </c>
      <c r="O213" s="57">
        <v>0</v>
      </c>
      <c r="P213" s="57">
        <v>0</v>
      </c>
      <c r="Q213" s="57">
        <v>0</v>
      </c>
      <c r="R213" s="57">
        <v>0</v>
      </c>
      <c r="S213" s="57">
        <v>0</v>
      </c>
      <c r="T213" s="57">
        <v>0</v>
      </c>
      <c r="U213" s="57">
        <f t="shared" si="85"/>
        <v>0</v>
      </c>
      <c r="V213" s="57">
        <f t="shared" si="86"/>
        <v>0</v>
      </c>
      <c r="W213" s="57">
        <f t="shared" si="87"/>
        <v>0</v>
      </c>
      <c r="X213" s="57">
        <f t="shared" si="88"/>
        <v>0</v>
      </c>
      <c r="Y213" s="57">
        <f t="shared" si="89"/>
        <v>0</v>
      </c>
      <c r="Z213" s="57">
        <f t="shared" si="90"/>
        <v>0</v>
      </c>
      <c r="AA213" s="57">
        <f t="shared" si="91"/>
        <v>0</v>
      </c>
      <c r="AB213" s="57">
        <f t="shared" si="92"/>
        <v>0</v>
      </c>
      <c r="AC213" s="57">
        <f t="shared" si="93"/>
        <v>0</v>
      </c>
      <c r="AD213" s="57">
        <f t="shared" si="94"/>
        <v>0</v>
      </c>
      <c r="AE213" s="57">
        <f t="shared" si="95"/>
        <v>0</v>
      </c>
      <c r="AF213" s="57">
        <f t="shared" si="96"/>
        <v>0</v>
      </c>
      <c r="AG213" s="57">
        <f t="shared" si="97"/>
        <v>0</v>
      </c>
      <c r="AH213" s="57">
        <f t="shared" si="98"/>
        <v>0</v>
      </c>
      <c r="AI213" s="57">
        <f t="shared" si="99"/>
        <v>0</v>
      </c>
      <c r="AJ213" s="57">
        <f t="shared" si="100"/>
        <v>0</v>
      </c>
      <c r="AK213" s="57">
        <f t="shared" si="101"/>
        <v>0</v>
      </c>
      <c r="AL213" s="57">
        <f t="shared" si="104"/>
        <v>0</v>
      </c>
      <c r="AM213" s="57">
        <f t="shared" si="105"/>
        <v>0</v>
      </c>
      <c r="AN213" s="57">
        <f t="shared" si="106"/>
        <v>0</v>
      </c>
      <c r="AO213" s="57">
        <f t="shared" si="107"/>
        <v>0</v>
      </c>
      <c r="AP213" s="57">
        <f t="shared" si="108"/>
        <v>0</v>
      </c>
      <c r="AQ213" s="57">
        <f t="shared" si="109"/>
        <v>0</v>
      </c>
      <c r="AR213" s="57">
        <f t="shared" si="110"/>
        <v>0</v>
      </c>
      <c r="AS213" s="57">
        <f t="shared" si="102"/>
        <v>0</v>
      </c>
      <c r="AT213" s="57">
        <f t="shared" si="111"/>
        <v>0</v>
      </c>
      <c r="AU213" s="58">
        <f t="shared" si="112"/>
        <v>0</v>
      </c>
    </row>
    <row r="214" spans="1:47" s="3" customFormat="1" ht="14">
      <c r="A214" s="118"/>
      <c r="B214" s="117">
        <v>0</v>
      </c>
      <c r="C214" s="8">
        <f t="shared" si="71"/>
        <v>0</v>
      </c>
      <c r="D214" s="9">
        <f t="shared" si="113"/>
        <v>0</v>
      </c>
      <c r="E214" s="65"/>
      <c r="F214" s="124"/>
      <c r="G214" s="125"/>
      <c r="H214" s="122">
        <v>0</v>
      </c>
      <c r="I214" s="123" t="s">
        <v>893</v>
      </c>
      <c r="J214" s="109" t="str">
        <f t="shared" si="103"/>
        <v>Enter Category</v>
      </c>
      <c r="K214" s="110" t="str">
        <f t="shared" si="83"/>
        <v>Enter Category</v>
      </c>
      <c r="L214" s="109" t="str">
        <f t="shared" si="84"/>
        <v>Enter Category</v>
      </c>
      <c r="M214" s="56"/>
      <c r="N214" s="57">
        <v>0</v>
      </c>
      <c r="O214" s="57">
        <v>0</v>
      </c>
      <c r="P214" s="57">
        <v>0</v>
      </c>
      <c r="Q214" s="57">
        <v>0</v>
      </c>
      <c r="R214" s="57">
        <v>0</v>
      </c>
      <c r="S214" s="57">
        <v>0</v>
      </c>
      <c r="T214" s="57">
        <v>0</v>
      </c>
      <c r="U214" s="57">
        <f t="shared" si="85"/>
        <v>0</v>
      </c>
      <c r="V214" s="57">
        <f t="shared" si="86"/>
        <v>0</v>
      </c>
      <c r="W214" s="57">
        <f t="shared" si="87"/>
        <v>0</v>
      </c>
      <c r="X214" s="57">
        <f t="shared" si="88"/>
        <v>0</v>
      </c>
      <c r="Y214" s="57">
        <f t="shared" si="89"/>
        <v>0</v>
      </c>
      <c r="Z214" s="57">
        <f t="shared" si="90"/>
        <v>0</v>
      </c>
      <c r="AA214" s="57">
        <f t="shared" si="91"/>
        <v>0</v>
      </c>
      <c r="AB214" s="57">
        <f t="shared" si="92"/>
        <v>0</v>
      </c>
      <c r="AC214" s="57">
        <f t="shared" si="93"/>
        <v>0</v>
      </c>
      <c r="AD214" s="57">
        <f t="shared" si="94"/>
        <v>0</v>
      </c>
      <c r="AE214" s="57">
        <f t="shared" si="95"/>
        <v>0</v>
      </c>
      <c r="AF214" s="57">
        <f t="shared" si="96"/>
        <v>0</v>
      </c>
      <c r="AG214" s="57">
        <f t="shared" si="97"/>
        <v>0</v>
      </c>
      <c r="AH214" s="57">
        <f t="shared" si="98"/>
        <v>0</v>
      </c>
      <c r="AI214" s="57">
        <f t="shared" si="99"/>
        <v>0</v>
      </c>
      <c r="AJ214" s="57">
        <f t="shared" si="100"/>
        <v>0</v>
      </c>
      <c r="AK214" s="57">
        <f t="shared" si="101"/>
        <v>0</v>
      </c>
      <c r="AL214" s="57">
        <f t="shared" si="104"/>
        <v>0</v>
      </c>
      <c r="AM214" s="57">
        <f t="shared" si="105"/>
        <v>0</v>
      </c>
      <c r="AN214" s="57">
        <f t="shared" si="106"/>
        <v>0</v>
      </c>
      <c r="AO214" s="57">
        <f t="shared" si="107"/>
        <v>0</v>
      </c>
      <c r="AP214" s="57">
        <f t="shared" si="108"/>
        <v>0</v>
      </c>
      <c r="AQ214" s="57">
        <f t="shared" si="109"/>
        <v>0</v>
      </c>
      <c r="AR214" s="57">
        <f t="shared" si="110"/>
        <v>0</v>
      </c>
      <c r="AS214" s="57">
        <f t="shared" si="102"/>
        <v>0</v>
      </c>
      <c r="AT214" s="57">
        <f t="shared" si="111"/>
        <v>0</v>
      </c>
      <c r="AU214" s="58">
        <f t="shared" si="112"/>
        <v>0</v>
      </c>
    </row>
    <row r="215" spans="1:47" s="3" customFormat="1" ht="14">
      <c r="A215" s="118"/>
      <c r="B215" s="117">
        <v>0</v>
      </c>
      <c r="C215" s="8">
        <f t="shared" si="71"/>
        <v>0</v>
      </c>
      <c r="D215" s="9">
        <f t="shared" si="113"/>
        <v>0</v>
      </c>
      <c r="E215" s="65"/>
      <c r="F215" s="124"/>
      <c r="G215" s="125"/>
      <c r="H215" s="122">
        <v>0</v>
      </c>
      <c r="I215" s="123" t="s">
        <v>893</v>
      </c>
      <c r="J215" s="109" t="str">
        <f t="shared" si="103"/>
        <v>Enter Category</v>
      </c>
      <c r="K215" s="110" t="str">
        <f t="shared" si="83"/>
        <v>Enter Category</v>
      </c>
      <c r="L215" s="109" t="str">
        <f t="shared" si="84"/>
        <v>Enter Category</v>
      </c>
      <c r="M215" s="56"/>
      <c r="N215" s="57">
        <v>0</v>
      </c>
      <c r="O215" s="57">
        <v>0</v>
      </c>
      <c r="P215" s="57">
        <v>0</v>
      </c>
      <c r="Q215" s="57">
        <v>0</v>
      </c>
      <c r="R215" s="57">
        <v>0</v>
      </c>
      <c r="S215" s="57">
        <v>0</v>
      </c>
      <c r="T215" s="57">
        <v>0</v>
      </c>
      <c r="U215" s="57">
        <f t="shared" si="85"/>
        <v>0</v>
      </c>
      <c r="V215" s="57">
        <f t="shared" si="86"/>
        <v>0</v>
      </c>
      <c r="W215" s="57">
        <f t="shared" si="87"/>
        <v>0</v>
      </c>
      <c r="X215" s="57">
        <f t="shared" si="88"/>
        <v>0</v>
      </c>
      <c r="Y215" s="57">
        <f t="shared" si="89"/>
        <v>0</v>
      </c>
      <c r="Z215" s="57">
        <f t="shared" si="90"/>
        <v>0</v>
      </c>
      <c r="AA215" s="57">
        <f t="shared" si="91"/>
        <v>0</v>
      </c>
      <c r="AB215" s="57">
        <f t="shared" si="92"/>
        <v>0</v>
      </c>
      <c r="AC215" s="57">
        <f t="shared" si="93"/>
        <v>0</v>
      </c>
      <c r="AD215" s="57">
        <f t="shared" si="94"/>
        <v>0</v>
      </c>
      <c r="AE215" s="57">
        <f t="shared" si="95"/>
        <v>0</v>
      </c>
      <c r="AF215" s="57">
        <f t="shared" si="96"/>
        <v>0</v>
      </c>
      <c r="AG215" s="57">
        <f t="shared" si="97"/>
        <v>0</v>
      </c>
      <c r="AH215" s="57">
        <f t="shared" si="98"/>
        <v>0</v>
      </c>
      <c r="AI215" s="57">
        <f t="shared" si="99"/>
        <v>0</v>
      </c>
      <c r="AJ215" s="57">
        <f t="shared" si="100"/>
        <v>0</v>
      </c>
      <c r="AK215" s="57">
        <f t="shared" si="101"/>
        <v>0</v>
      </c>
      <c r="AL215" s="57">
        <f t="shared" si="104"/>
        <v>0</v>
      </c>
      <c r="AM215" s="57">
        <f t="shared" si="105"/>
        <v>0</v>
      </c>
      <c r="AN215" s="57">
        <f t="shared" si="106"/>
        <v>0</v>
      </c>
      <c r="AO215" s="57">
        <f t="shared" si="107"/>
        <v>0</v>
      </c>
      <c r="AP215" s="57">
        <f t="shared" si="108"/>
        <v>0</v>
      </c>
      <c r="AQ215" s="57">
        <f t="shared" si="109"/>
        <v>0</v>
      </c>
      <c r="AR215" s="57">
        <f t="shared" si="110"/>
        <v>0</v>
      </c>
      <c r="AS215" s="57">
        <f t="shared" si="102"/>
        <v>0</v>
      </c>
      <c r="AT215" s="57">
        <f t="shared" si="111"/>
        <v>0</v>
      </c>
      <c r="AU215" s="58">
        <f t="shared" si="112"/>
        <v>0</v>
      </c>
    </row>
    <row r="216" spans="1:47" s="3" customFormat="1" ht="14">
      <c r="A216" s="118"/>
      <c r="B216" s="117">
        <v>0</v>
      </c>
      <c r="C216" s="8">
        <f t="shared" si="71"/>
        <v>0</v>
      </c>
      <c r="D216" s="9">
        <f t="shared" si="113"/>
        <v>0</v>
      </c>
      <c r="E216" s="65"/>
      <c r="F216" s="124"/>
      <c r="G216" s="125"/>
      <c r="H216" s="122">
        <v>0</v>
      </c>
      <c r="I216" s="123" t="s">
        <v>893</v>
      </c>
      <c r="J216" s="109" t="str">
        <f t="shared" si="103"/>
        <v>Enter Category</v>
      </c>
      <c r="K216" s="110" t="str">
        <f t="shared" si="83"/>
        <v>Enter Category</v>
      </c>
      <c r="L216" s="109" t="str">
        <f t="shared" si="84"/>
        <v>Enter Category</v>
      </c>
      <c r="M216" s="56"/>
      <c r="N216" s="57">
        <v>0</v>
      </c>
      <c r="O216" s="57">
        <v>0</v>
      </c>
      <c r="P216" s="57">
        <v>0</v>
      </c>
      <c r="Q216" s="57">
        <v>0</v>
      </c>
      <c r="R216" s="57">
        <v>0</v>
      </c>
      <c r="S216" s="57">
        <v>0</v>
      </c>
      <c r="T216" s="57">
        <v>0</v>
      </c>
      <c r="U216" s="57">
        <f t="shared" si="85"/>
        <v>0</v>
      </c>
      <c r="V216" s="57">
        <f t="shared" si="86"/>
        <v>0</v>
      </c>
      <c r="W216" s="57">
        <f t="shared" si="87"/>
        <v>0</v>
      </c>
      <c r="X216" s="57">
        <f t="shared" si="88"/>
        <v>0</v>
      </c>
      <c r="Y216" s="57">
        <f t="shared" si="89"/>
        <v>0</v>
      </c>
      <c r="Z216" s="57">
        <f t="shared" si="90"/>
        <v>0</v>
      </c>
      <c r="AA216" s="57">
        <f t="shared" si="91"/>
        <v>0</v>
      </c>
      <c r="AB216" s="57">
        <f t="shared" si="92"/>
        <v>0</v>
      </c>
      <c r="AC216" s="57">
        <f t="shared" si="93"/>
        <v>0</v>
      </c>
      <c r="AD216" s="57">
        <f t="shared" si="94"/>
        <v>0</v>
      </c>
      <c r="AE216" s="57">
        <f t="shared" si="95"/>
        <v>0</v>
      </c>
      <c r="AF216" s="57">
        <f t="shared" si="96"/>
        <v>0</v>
      </c>
      <c r="AG216" s="57">
        <f t="shared" si="97"/>
        <v>0</v>
      </c>
      <c r="AH216" s="57">
        <f t="shared" si="98"/>
        <v>0</v>
      </c>
      <c r="AI216" s="57">
        <f t="shared" si="99"/>
        <v>0</v>
      </c>
      <c r="AJ216" s="57">
        <f t="shared" si="100"/>
        <v>0</v>
      </c>
      <c r="AK216" s="57">
        <f t="shared" si="101"/>
        <v>0</v>
      </c>
      <c r="AL216" s="57">
        <f t="shared" si="104"/>
        <v>0</v>
      </c>
      <c r="AM216" s="57">
        <f t="shared" si="105"/>
        <v>0</v>
      </c>
      <c r="AN216" s="57">
        <f t="shared" si="106"/>
        <v>0</v>
      </c>
      <c r="AO216" s="57">
        <f t="shared" si="107"/>
        <v>0</v>
      </c>
      <c r="AP216" s="57">
        <f t="shared" si="108"/>
        <v>0</v>
      </c>
      <c r="AQ216" s="57">
        <f t="shared" si="109"/>
        <v>0</v>
      </c>
      <c r="AR216" s="57">
        <f t="shared" si="110"/>
        <v>0</v>
      </c>
      <c r="AS216" s="57">
        <f t="shared" si="102"/>
        <v>0</v>
      </c>
      <c r="AT216" s="57">
        <f t="shared" si="111"/>
        <v>0</v>
      </c>
      <c r="AU216" s="58">
        <f t="shared" si="112"/>
        <v>0</v>
      </c>
    </row>
    <row r="217" spans="1:47" s="3" customFormat="1" ht="14">
      <c r="A217" s="118"/>
      <c r="B217" s="117">
        <v>0</v>
      </c>
      <c r="C217" s="8">
        <f t="shared" ref="C217:C223" si="114">B217/11</f>
        <v>0</v>
      </c>
      <c r="D217" s="9">
        <f t="shared" si="113"/>
        <v>0</v>
      </c>
      <c r="E217" s="65"/>
      <c r="F217" s="124"/>
      <c r="G217" s="125"/>
      <c r="H217" s="122">
        <v>0</v>
      </c>
      <c r="I217" s="123" t="s">
        <v>893</v>
      </c>
      <c r="J217" s="109" t="str">
        <f t="shared" si="103"/>
        <v>Enter Category</v>
      </c>
      <c r="K217" s="110" t="str">
        <f t="shared" si="83"/>
        <v>Enter Category</v>
      </c>
      <c r="L217" s="109" t="str">
        <f t="shared" si="84"/>
        <v>Enter Category</v>
      </c>
      <c r="M217" s="56"/>
      <c r="N217" s="57">
        <v>0</v>
      </c>
      <c r="O217" s="57">
        <v>0</v>
      </c>
      <c r="P217" s="57">
        <v>0</v>
      </c>
      <c r="Q217" s="57">
        <v>0</v>
      </c>
      <c r="R217" s="57">
        <v>0</v>
      </c>
      <c r="S217" s="57">
        <v>0</v>
      </c>
      <c r="T217" s="57">
        <v>0</v>
      </c>
      <c r="U217" s="57">
        <f t="shared" si="85"/>
        <v>0</v>
      </c>
      <c r="V217" s="57">
        <f t="shared" si="86"/>
        <v>0</v>
      </c>
      <c r="W217" s="57">
        <f t="shared" si="87"/>
        <v>0</v>
      </c>
      <c r="X217" s="57">
        <f t="shared" si="88"/>
        <v>0</v>
      </c>
      <c r="Y217" s="57">
        <f t="shared" si="89"/>
        <v>0</v>
      </c>
      <c r="Z217" s="57">
        <f t="shared" si="90"/>
        <v>0</v>
      </c>
      <c r="AA217" s="57">
        <f t="shared" si="91"/>
        <v>0</v>
      </c>
      <c r="AB217" s="57">
        <f t="shared" si="92"/>
        <v>0</v>
      </c>
      <c r="AC217" s="57">
        <f t="shared" si="93"/>
        <v>0</v>
      </c>
      <c r="AD217" s="57">
        <f t="shared" si="94"/>
        <v>0</v>
      </c>
      <c r="AE217" s="57">
        <f t="shared" si="95"/>
        <v>0</v>
      </c>
      <c r="AF217" s="57">
        <f t="shared" si="96"/>
        <v>0</v>
      </c>
      <c r="AG217" s="57">
        <f t="shared" si="97"/>
        <v>0</v>
      </c>
      <c r="AH217" s="57">
        <f t="shared" si="98"/>
        <v>0</v>
      </c>
      <c r="AI217" s="57">
        <f t="shared" si="99"/>
        <v>0</v>
      </c>
      <c r="AJ217" s="57">
        <f t="shared" si="100"/>
        <v>0</v>
      </c>
      <c r="AK217" s="57">
        <f t="shared" si="101"/>
        <v>0</v>
      </c>
      <c r="AL217" s="57">
        <f t="shared" si="104"/>
        <v>0</v>
      </c>
      <c r="AM217" s="57">
        <f t="shared" si="105"/>
        <v>0</v>
      </c>
      <c r="AN217" s="57">
        <f t="shared" si="106"/>
        <v>0</v>
      </c>
      <c r="AO217" s="57">
        <f t="shared" si="107"/>
        <v>0</v>
      </c>
      <c r="AP217" s="57">
        <f t="shared" si="108"/>
        <v>0</v>
      </c>
      <c r="AQ217" s="57">
        <f t="shared" si="109"/>
        <v>0</v>
      </c>
      <c r="AR217" s="57">
        <f t="shared" si="110"/>
        <v>0</v>
      </c>
      <c r="AS217" s="57">
        <f t="shared" si="102"/>
        <v>0</v>
      </c>
      <c r="AT217" s="57">
        <f t="shared" si="111"/>
        <v>0</v>
      </c>
      <c r="AU217" s="58">
        <f t="shared" si="112"/>
        <v>0</v>
      </c>
    </row>
    <row r="218" spans="1:47" s="3" customFormat="1" ht="14">
      <c r="A218" s="118"/>
      <c r="B218" s="117">
        <v>0</v>
      </c>
      <c r="C218" s="8">
        <f t="shared" si="114"/>
        <v>0</v>
      </c>
      <c r="D218" s="9">
        <f t="shared" si="113"/>
        <v>0</v>
      </c>
      <c r="E218" s="65"/>
      <c r="F218" s="124"/>
      <c r="G218" s="125"/>
      <c r="H218" s="122">
        <v>0</v>
      </c>
      <c r="I218" s="123" t="s">
        <v>893</v>
      </c>
      <c r="J218" s="109" t="str">
        <f t="shared" si="103"/>
        <v>Enter Category</v>
      </c>
      <c r="K218" s="110" t="str">
        <f t="shared" si="83"/>
        <v>Enter Category</v>
      </c>
      <c r="L218" s="109" t="str">
        <f t="shared" si="84"/>
        <v>Enter Category</v>
      </c>
      <c r="M218" s="56"/>
      <c r="N218" s="57">
        <v>0</v>
      </c>
      <c r="O218" s="57">
        <v>0</v>
      </c>
      <c r="P218" s="57">
        <v>0</v>
      </c>
      <c r="Q218" s="57">
        <v>0</v>
      </c>
      <c r="R218" s="57">
        <v>0</v>
      </c>
      <c r="S218" s="57">
        <v>0</v>
      </c>
      <c r="T218" s="57">
        <v>0</v>
      </c>
      <c r="U218" s="57">
        <f t="shared" si="85"/>
        <v>0</v>
      </c>
      <c r="V218" s="57">
        <f t="shared" si="86"/>
        <v>0</v>
      </c>
      <c r="W218" s="57">
        <f t="shared" si="87"/>
        <v>0</v>
      </c>
      <c r="X218" s="57">
        <f t="shared" si="88"/>
        <v>0</v>
      </c>
      <c r="Y218" s="57">
        <f t="shared" si="89"/>
        <v>0</v>
      </c>
      <c r="Z218" s="57">
        <f t="shared" si="90"/>
        <v>0</v>
      </c>
      <c r="AA218" s="57">
        <f t="shared" si="91"/>
        <v>0</v>
      </c>
      <c r="AB218" s="57">
        <f t="shared" si="92"/>
        <v>0</v>
      </c>
      <c r="AC218" s="57">
        <f t="shared" si="93"/>
        <v>0</v>
      </c>
      <c r="AD218" s="57">
        <f t="shared" si="94"/>
        <v>0</v>
      </c>
      <c r="AE218" s="57">
        <f t="shared" si="95"/>
        <v>0</v>
      </c>
      <c r="AF218" s="57">
        <f t="shared" si="96"/>
        <v>0</v>
      </c>
      <c r="AG218" s="57">
        <f t="shared" si="97"/>
        <v>0</v>
      </c>
      <c r="AH218" s="57">
        <f t="shared" si="98"/>
        <v>0</v>
      </c>
      <c r="AI218" s="57">
        <f t="shared" si="99"/>
        <v>0</v>
      </c>
      <c r="AJ218" s="57">
        <f t="shared" si="100"/>
        <v>0</v>
      </c>
      <c r="AK218" s="57">
        <f t="shared" si="101"/>
        <v>0</v>
      </c>
      <c r="AL218" s="57">
        <f t="shared" si="104"/>
        <v>0</v>
      </c>
      <c r="AM218" s="57">
        <f t="shared" si="105"/>
        <v>0</v>
      </c>
      <c r="AN218" s="57">
        <f t="shared" si="106"/>
        <v>0</v>
      </c>
      <c r="AO218" s="57">
        <f t="shared" si="107"/>
        <v>0</v>
      </c>
      <c r="AP218" s="57">
        <f t="shared" si="108"/>
        <v>0</v>
      </c>
      <c r="AQ218" s="57">
        <f t="shared" si="109"/>
        <v>0</v>
      </c>
      <c r="AR218" s="57">
        <f t="shared" si="110"/>
        <v>0</v>
      </c>
      <c r="AS218" s="57">
        <f t="shared" si="102"/>
        <v>0</v>
      </c>
      <c r="AT218" s="57">
        <f t="shared" si="111"/>
        <v>0</v>
      </c>
      <c r="AU218" s="58">
        <f t="shared" si="112"/>
        <v>0</v>
      </c>
    </row>
    <row r="219" spans="1:47" s="3" customFormat="1" ht="14">
      <c r="A219" s="118"/>
      <c r="B219" s="117">
        <v>0</v>
      </c>
      <c r="C219" s="8">
        <f t="shared" si="114"/>
        <v>0</v>
      </c>
      <c r="D219" s="9">
        <f t="shared" si="113"/>
        <v>0</v>
      </c>
      <c r="E219" s="65"/>
      <c r="F219" s="124"/>
      <c r="G219" s="125"/>
      <c r="H219" s="122">
        <v>0</v>
      </c>
      <c r="I219" s="123" t="s">
        <v>893</v>
      </c>
      <c r="J219" s="109" t="str">
        <f t="shared" si="103"/>
        <v>Enter Category</v>
      </c>
      <c r="K219" s="110" t="str">
        <f t="shared" si="83"/>
        <v>Enter Category</v>
      </c>
      <c r="L219" s="109" t="str">
        <f t="shared" si="84"/>
        <v>Enter Category</v>
      </c>
      <c r="M219" s="56"/>
      <c r="N219" s="57">
        <v>0</v>
      </c>
      <c r="O219" s="57">
        <v>0</v>
      </c>
      <c r="P219" s="57">
        <v>0</v>
      </c>
      <c r="Q219" s="57">
        <v>0</v>
      </c>
      <c r="R219" s="57">
        <v>0</v>
      </c>
      <c r="S219" s="57">
        <v>0</v>
      </c>
      <c r="T219" s="57">
        <v>0</v>
      </c>
      <c r="U219" s="57">
        <f t="shared" si="85"/>
        <v>0</v>
      </c>
      <c r="V219" s="57">
        <f t="shared" si="86"/>
        <v>0</v>
      </c>
      <c r="W219" s="57">
        <f t="shared" si="87"/>
        <v>0</v>
      </c>
      <c r="X219" s="57">
        <f t="shared" si="88"/>
        <v>0</v>
      </c>
      <c r="Y219" s="57">
        <f t="shared" si="89"/>
        <v>0</v>
      </c>
      <c r="Z219" s="57">
        <f t="shared" si="90"/>
        <v>0</v>
      </c>
      <c r="AA219" s="57">
        <f t="shared" si="91"/>
        <v>0</v>
      </c>
      <c r="AB219" s="57">
        <f t="shared" si="92"/>
        <v>0</v>
      </c>
      <c r="AC219" s="57">
        <f t="shared" si="93"/>
        <v>0</v>
      </c>
      <c r="AD219" s="57">
        <f t="shared" si="94"/>
        <v>0</v>
      </c>
      <c r="AE219" s="57">
        <f t="shared" si="95"/>
        <v>0</v>
      </c>
      <c r="AF219" s="57">
        <f t="shared" si="96"/>
        <v>0</v>
      </c>
      <c r="AG219" s="57">
        <f t="shared" si="97"/>
        <v>0</v>
      </c>
      <c r="AH219" s="57">
        <f t="shared" si="98"/>
        <v>0</v>
      </c>
      <c r="AI219" s="57">
        <f t="shared" si="99"/>
        <v>0</v>
      </c>
      <c r="AJ219" s="57">
        <f t="shared" si="100"/>
        <v>0</v>
      </c>
      <c r="AK219" s="57">
        <f t="shared" si="101"/>
        <v>0</v>
      </c>
      <c r="AL219" s="57">
        <f t="shared" si="104"/>
        <v>0</v>
      </c>
      <c r="AM219" s="57">
        <f t="shared" si="105"/>
        <v>0</v>
      </c>
      <c r="AN219" s="57">
        <f t="shared" si="106"/>
        <v>0</v>
      </c>
      <c r="AO219" s="57">
        <f t="shared" si="107"/>
        <v>0</v>
      </c>
      <c r="AP219" s="57">
        <f t="shared" si="108"/>
        <v>0</v>
      </c>
      <c r="AQ219" s="57">
        <f t="shared" si="109"/>
        <v>0</v>
      </c>
      <c r="AR219" s="57">
        <f t="shared" si="110"/>
        <v>0</v>
      </c>
      <c r="AS219" s="57">
        <f t="shared" si="102"/>
        <v>0</v>
      </c>
      <c r="AT219" s="57">
        <f t="shared" si="111"/>
        <v>0</v>
      </c>
      <c r="AU219" s="58">
        <f t="shared" si="112"/>
        <v>0</v>
      </c>
    </row>
    <row r="220" spans="1:47" s="3" customFormat="1" ht="14">
      <c r="A220" s="118"/>
      <c r="B220" s="117">
        <v>0</v>
      </c>
      <c r="C220" s="8">
        <f t="shared" si="114"/>
        <v>0</v>
      </c>
      <c r="D220" s="9">
        <f t="shared" si="113"/>
        <v>0</v>
      </c>
      <c r="E220" s="65"/>
      <c r="F220" s="124"/>
      <c r="G220" s="125"/>
      <c r="H220" s="122">
        <v>0</v>
      </c>
      <c r="I220" s="123" t="s">
        <v>893</v>
      </c>
      <c r="J220" s="109" t="str">
        <f t="shared" si="103"/>
        <v>Enter Category</v>
      </c>
      <c r="K220" s="110" t="str">
        <f t="shared" si="83"/>
        <v>Enter Category</v>
      </c>
      <c r="L220" s="109" t="str">
        <f t="shared" si="84"/>
        <v>Enter Category</v>
      </c>
      <c r="M220" s="56"/>
      <c r="N220" s="57">
        <v>0</v>
      </c>
      <c r="O220" s="57">
        <v>0</v>
      </c>
      <c r="P220" s="57">
        <v>0</v>
      </c>
      <c r="Q220" s="57">
        <v>0</v>
      </c>
      <c r="R220" s="57">
        <v>0</v>
      </c>
      <c r="S220" s="57">
        <v>0</v>
      </c>
      <c r="T220" s="57">
        <v>0</v>
      </c>
      <c r="U220" s="57">
        <f t="shared" si="85"/>
        <v>0</v>
      </c>
      <c r="V220" s="57">
        <f t="shared" si="86"/>
        <v>0</v>
      </c>
      <c r="W220" s="57">
        <f t="shared" si="87"/>
        <v>0</v>
      </c>
      <c r="X220" s="57">
        <f t="shared" si="88"/>
        <v>0</v>
      </c>
      <c r="Y220" s="57">
        <f t="shared" si="89"/>
        <v>0</v>
      </c>
      <c r="Z220" s="57">
        <f t="shared" si="90"/>
        <v>0</v>
      </c>
      <c r="AA220" s="57">
        <f t="shared" si="91"/>
        <v>0</v>
      </c>
      <c r="AB220" s="57">
        <f t="shared" si="92"/>
        <v>0</v>
      </c>
      <c r="AC220" s="57">
        <f t="shared" si="93"/>
        <v>0</v>
      </c>
      <c r="AD220" s="57">
        <f t="shared" si="94"/>
        <v>0</v>
      </c>
      <c r="AE220" s="57">
        <f t="shared" si="95"/>
        <v>0</v>
      </c>
      <c r="AF220" s="57">
        <f t="shared" si="96"/>
        <v>0</v>
      </c>
      <c r="AG220" s="57">
        <f t="shared" si="97"/>
        <v>0</v>
      </c>
      <c r="AH220" s="57">
        <f t="shared" si="98"/>
        <v>0</v>
      </c>
      <c r="AI220" s="57">
        <f t="shared" si="99"/>
        <v>0</v>
      </c>
      <c r="AJ220" s="57">
        <f t="shared" si="100"/>
        <v>0</v>
      </c>
      <c r="AK220" s="57">
        <f t="shared" si="101"/>
        <v>0</v>
      </c>
      <c r="AL220" s="57">
        <f t="shared" si="104"/>
        <v>0</v>
      </c>
      <c r="AM220" s="57">
        <f t="shared" si="105"/>
        <v>0</v>
      </c>
      <c r="AN220" s="57">
        <f t="shared" si="106"/>
        <v>0</v>
      </c>
      <c r="AO220" s="57">
        <f t="shared" si="107"/>
        <v>0</v>
      </c>
      <c r="AP220" s="57">
        <f t="shared" si="108"/>
        <v>0</v>
      </c>
      <c r="AQ220" s="57">
        <f t="shared" si="109"/>
        <v>0</v>
      </c>
      <c r="AR220" s="57">
        <f t="shared" si="110"/>
        <v>0</v>
      </c>
      <c r="AS220" s="57">
        <f t="shared" si="102"/>
        <v>0</v>
      </c>
      <c r="AT220" s="57">
        <f t="shared" si="111"/>
        <v>0</v>
      </c>
      <c r="AU220" s="58">
        <f t="shared" si="112"/>
        <v>0</v>
      </c>
    </row>
    <row r="221" spans="1:47" s="3" customFormat="1" ht="14">
      <c r="A221" s="118"/>
      <c r="B221" s="117">
        <v>0</v>
      </c>
      <c r="C221" s="8">
        <f t="shared" si="114"/>
        <v>0</v>
      </c>
      <c r="D221" s="9">
        <f t="shared" si="113"/>
        <v>0</v>
      </c>
      <c r="E221" s="65"/>
      <c r="F221" s="124"/>
      <c r="G221" s="125"/>
      <c r="H221" s="122">
        <v>0</v>
      </c>
      <c r="I221" s="123" t="s">
        <v>893</v>
      </c>
      <c r="J221" s="109" t="str">
        <f t="shared" ref="J221:J223" si="115">IF(OR(I221="Motor Vehicle Expenses - Fuel",I221="Motor Vehicle Expenses - Insurance &amp; CTP",I221="Motor Vehicle Expenses - Servicing, Repairs &amp; Tyres",I221="Motor Vehicle Expenses - Cleaning",I221="Motor Vehicle Expenses - Rent, Hire &amp; Lease",I221="Motor Vehicle Expenses - Other",),H221*$N$3,IF(I221="Motor Vehicle Expenses - Registration",H221*$N$3,IF(I221="Mobile Phone - Mixed Use",H221*$N$4,IF(I221="Internet",H221*$N$5,IF(I221="Music Subscriptions",H221*$N$6,IF(I221="Choose Category...","Enter Category",H221))))))</f>
        <v>Enter Category</v>
      </c>
      <c r="K221" s="110" t="str">
        <f t="shared" si="83"/>
        <v>Enter Category</v>
      </c>
      <c r="L221" s="109" t="str">
        <f t="shared" si="84"/>
        <v>Enter Category</v>
      </c>
      <c r="M221" s="56"/>
      <c r="N221" s="57">
        <v>0</v>
      </c>
      <c r="O221" s="57">
        <v>0</v>
      </c>
      <c r="P221" s="57">
        <v>0</v>
      </c>
      <c r="Q221" s="57">
        <v>0</v>
      </c>
      <c r="R221" s="57">
        <v>0</v>
      </c>
      <c r="S221" s="57">
        <v>0</v>
      </c>
      <c r="T221" s="57">
        <v>0</v>
      </c>
      <c r="U221" s="57">
        <f t="shared" si="85"/>
        <v>0</v>
      </c>
      <c r="V221" s="57">
        <f t="shared" si="86"/>
        <v>0</v>
      </c>
      <c r="W221" s="57">
        <f t="shared" si="87"/>
        <v>0</v>
      </c>
      <c r="X221" s="57">
        <f t="shared" si="88"/>
        <v>0</v>
      </c>
      <c r="Y221" s="57">
        <f t="shared" si="89"/>
        <v>0</v>
      </c>
      <c r="Z221" s="57">
        <f t="shared" si="90"/>
        <v>0</v>
      </c>
      <c r="AA221" s="57">
        <f t="shared" si="91"/>
        <v>0</v>
      </c>
      <c r="AB221" s="57">
        <f t="shared" si="92"/>
        <v>0</v>
      </c>
      <c r="AC221" s="57">
        <f t="shared" si="93"/>
        <v>0</v>
      </c>
      <c r="AD221" s="57">
        <f t="shared" si="94"/>
        <v>0</v>
      </c>
      <c r="AE221" s="57">
        <f t="shared" si="95"/>
        <v>0</v>
      </c>
      <c r="AF221" s="57">
        <f t="shared" si="96"/>
        <v>0</v>
      </c>
      <c r="AG221" s="57">
        <f t="shared" si="97"/>
        <v>0</v>
      </c>
      <c r="AH221" s="57">
        <f t="shared" si="98"/>
        <v>0</v>
      </c>
      <c r="AI221" s="57">
        <f t="shared" si="99"/>
        <v>0</v>
      </c>
      <c r="AJ221" s="57">
        <f t="shared" si="100"/>
        <v>0</v>
      </c>
      <c r="AK221" s="57">
        <f t="shared" si="101"/>
        <v>0</v>
      </c>
      <c r="AL221" s="57">
        <f t="shared" si="104"/>
        <v>0</v>
      </c>
      <c r="AM221" s="57">
        <f t="shared" si="105"/>
        <v>0</v>
      </c>
      <c r="AN221" s="57">
        <f t="shared" si="106"/>
        <v>0</v>
      </c>
      <c r="AO221" s="57">
        <f t="shared" si="107"/>
        <v>0</v>
      </c>
      <c r="AP221" s="57">
        <f t="shared" si="108"/>
        <v>0</v>
      </c>
      <c r="AQ221" s="57">
        <f t="shared" si="109"/>
        <v>0</v>
      </c>
      <c r="AR221" s="57">
        <f t="shared" si="110"/>
        <v>0</v>
      </c>
      <c r="AS221" s="57">
        <f t="shared" si="102"/>
        <v>0</v>
      </c>
      <c r="AT221" s="57">
        <f t="shared" si="111"/>
        <v>0</v>
      </c>
      <c r="AU221" s="58">
        <f t="shared" si="112"/>
        <v>0</v>
      </c>
    </row>
    <row r="222" spans="1:47" s="3" customFormat="1" ht="14">
      <c r="A222" s="118"/>
      <c r="B222" s="117">
        <v>0</v>
      </c>
      <c r="C222" s="8">
        <f t="shared" si="114"/>
        <v>0</v>
      </c>
      <c r="D222" s="9">
        <f t="shared" si="113"/>
        <v>0</v>
      </c>
      <c r="E222" s="65"/>
      <c r="F222" s="124"/>
      <c r="G222" s="125"/>
      <c r="H222" s="122">
        <v>0</v>
      </c>
      <c r="I222" s="123" t="s">
        <v>893</v>
      </c>
      <c r="J222" s="109" t="str">
        <f t="shared" si="115"/>
        <v>Enter Category</v>
      </c>
      <c r="K222" s="110" t="str">
        <f t="shared" ref="K222:K223" si="116">IF(OR(I222="Motor Vehicle Expenses - Registration",I222="Licences, Permits, Vehicle Checks, Medicals etc (non-GST)",I222="Bank Fees",I222="Rider Amenities - Water (non-GST)",I222="Other Expenses (non-GST)",),0,IF(I222="Choose Category...","Enter Category",J222/11))</f>
        <v>Enter Category</v>
      </c>
      <c r="L222" s="109" t="str">
        <f t="shared" ref="L222:L223" si="117">IF(I222="Choose Category...","Enter Category",ROUND(J222-K222,2))</f>
        <v>Enter Category</v>
      </c>
      <c r="M222" s="56"/>
      <c r="N222" s="57">
        <v>0</v>
      </c>
      <c r="O222" s="57">
        <v>0</v>
      </c>
      <c r="P222" s="57">
        <v>0</v>
      </c>
      <c r="Q222" s="57">
        <v>0</v>
      </c>
      <c r="R222" s="57">
        <v>0</v>
      </c>
      <c r="S222" s="57">
        <v>0</v>
      </c>
      <c r="T222" s="57">
        <v>0</v>
      </c>
      <c r="U222" s="57">
        <f t="shared" ref="U222:U223" si="118">IF(I222="Motor Vehicle Expenses - Fuel",L222,0)</f>
        <v>0</v>
      </c>
      <c r="V222" s="57">
        <f t="shared" ref="V222:V223" si="119">IF(I222="Motor Vehicle Expenses - Registration",L222,0)</f>
        <v>0</v>
      </c>
      <c r="W222" s="57">
        <f t="shared" ref="W222:W223" si="120">IF(I222="Motor Vehicle Expenses - Insurance &amp; CTP",L222,0)</f>
        <v>0</v>
      </c>
      <c r="X222" s="57">
        <f t="shared" ref="X222:X223" si="121">IF(I222="Motor Vehicle Expenses - Servicing, Repairs &amp; Tyres",L222,0)</f>
        <v>0</v>
      </c>
      <c r="Y222" s="57">
        <f t="shared" ref="Y222:Y223" si="122">IF(I222="Motor Vehicle Expenses - Rent, Hire &amp; Lease",L222,0)</f>
        <v>0</v>
      </c>
      <c r="Z222" s="57">
        <f t="shared" ref="Z222:Z223" si="123">IF(I222="Motor Vehicle Expenses - Cleaning",L222,0)</f>
        <v>0</v>
      </c>
      <c r="AA222" s="57">
        <f t="shared" ref="AA222:AA223" si="124">IF(I222="Motor Vehicle Expenses - Other",L222,0)</f>
        <v>0</v>
      </c>
      <c r="AB222" s="57">
        <f t="shared" ref="AB222:AB223" si="125">IF(I222="Accountancy",L222,0)</f>
        <v>0</v>
      </c>
      <c r="AC222" s="57">
        <f t="shared" ref="AC222:AC223" si="126">IF(I222="Bank Fees",L222,0)</f>
        <v>0</v>
      </c>
      <c r="AD222" s="57">
        <f t="shared" ref="AD222:AD223" si="127">IF(I222="Computer Expenses",L222,0)</f>
        <v>0</v>
      </c>
      <c r="AE222" s="57">
        <f t="shared" ref="AE222:AE223" si="128">IF(I222="Courses &amp; Training",L222,0)</f>
        <v>0</v>
      </c>
      <c r="AF222" s="57">
        <f t="shared" ref="AF222:AF223" si="129">IF(I222="Equipment (dashcams, tools etc)",L222,0)</f>
        <v>0</v>
      </c>
      <c r="AG222" s="57">
        <f t="shared" ref="AG222:AG223" si="130">IF(I222="Internet",L222,0)</f>
        <v>0</v>
      </c>
      <c r="AH222" s="57">
        <f t="shared" ref="AH222:AH223" si="131">IF(I222="Licences, Permits, Vehicle Checks, Medicals etc (GST)",L222,0)</f>
        <v>0</v>
      </c>
      <c r="AI222" s="57">
        <f t="shared" ref="AI222:AI223" si="132">IF(I222="Licences, Permits, Vehicle Checks, Medicals etc (non-GST)",L222,0)</f>
        <v>0</v>
      </c>
      <c r="AJ222" s="57">
        <f t="shared" ref="AJ222:AJ223" si="133">IF(I222="Mobile Phone - Mixed Use",L222,0)</f>
        <v>0</v>
      </c>
      <c r="AK222" s="57">
        <f t="shared" ref="AK222:AK223" si="134">IF(I222="Mobile Phone - 100% for Business",L222,0)</f>
        <v>0</v>
      </c>
      <c r="AL222" s="57">
        <f t="shared" si="104"/>
        <v>0</v>
      </c>
      <c r="AM222" s="57">
        <f t="shared" si="105"/>
        <v>0</v>
      </c>
      <c r="AN222" s="57">
        <f t="shared" si="106"/>
        <v>0</v>
      </c>
      <c r="AO222" s="57">
        <f t="shared" si="107"/>
        <v>0</v>
      </c>
      <c r="AP222" s="57">
        <f t="shared" si="108"/>
        <v>0</v>
      </c>
      <c r="AQ222" s="57">
        <f t="shared" si="109"/>
        <v>0</v>
      </c>
      <c r="AR222" s="57">
        <f t="shared" si="110"/>
        <v>0</v>
      </c>
      <c r="AS222" s="57">
        <f t="shared" ref="AS222:AS223" si="135">IF(I222="Tolls (See Instructions tab for how to enter)",L222,0)</f>
        <v>0</v>
      </c>
      <c r="AT222" s="57">
        <f t="shared" si="111"/>
        <v>0</v>
      </c>
      <c r="AU222" s="58">
        <f t="shared" si="112"/>
        <v>0</v>
      </c>
    </row>
    <row r="223" spans="1:47" s="3" customFormat="1" ht="14">
      <c r="A223" s="118"/>
      <c r="B223" s="117">
        <v>0</v>
      </c>
      <c r="C223" s="8">
        <f t="shared" si="114"/>
        <v>0</v>
      </c>
      <c r="D223" s="9">
        <f t="shared" si="113"/>
        <v>0</v>
      </c>
      <c r="E223" s="65"/>
      <c r="F223" s="124"/>
      <c r="G223" s="125"/>
      <c r="H223" s="122">
        <v>0</v>
      </c>
      <c r="I223" s="123" t="s">
        <v>893</v>
      </c>
      <c r="J223" s="109" t="str">
        <f t="shared" si="115"/>
        <v>Enter Category</v>
      </c>
      <c r="K223" s="110" t="str">
        <f t="shared" si="116"/>
        <v>Enter Category</v>
      </c>
      <c r="L223" s="109" t="str">
        <f t="shared" si="117"/>
        <v>Enter Category</v>
      </c>
      <c r="M223" s="56"/>
      <c r="N223" s="57">
        <v>0</v>
      </c>
      <c r="O223" s="57">
        <v>0</v>
      </c>
      <c r="P223" s="57">
        <v>0</v>
      </c>
      <c r="Q223" s="57">
        <v>0</v>
      </c>
      <c r="R223" s="57">
        <v>0</v>
      </c>
      <c r="S223" s="57">
        <v>0</v>
      </c>
      <c r="T223" s="57">
        <v>0</v>
      </c>
      <c r="U223" s="57">
        <f t="shared" si="118"/>
        <v>0</v>
      </c>
      <c r="V223" s="57">
        <f t="shared" si="119"/>
        <v>0</v>
      </c>
      <c r="W223" s="57">
        <f t="shared" si="120"/>
        <v>0</v>
      </c>
      <c r="X223" s="57">
        <f t="shared" si="121"/>
        <v>0</v>
      </c>
      <c r="Y223" s="57">
        <f t="shared" si="122"/>
        <v>0</v>
      </c>
      <c r="Z223" s="57">
        <f t="shared" si="123"/>
        <v>0</v>
      </c>
      <c r="AA223" s="57">
        <f t="shared" si="124"/>
        <v>0</v>
      </c>
      <c r="AB223" s="57">
        <f t="shared" si="125"/>
        <v>0</v>
      </c>
      <c r="AC223" s="57">
        <f t="shared" si="126"/>
        <v>0</v>
      </c>
      <c r="AD223" s="57">
        <f t="shared" si="127"/>
        <v>0</v>
      </c>
      <c r="AE223" s="57">
        <f t="shared" si="128"/>
        <v>0</v>
      </c>
      <c r="AF223" s="57">
        <f t="shared" si="129"/>
        <v>0</v>
      </c>
      <c r="AG223" s="57">
        <f t="shared" si="130"/>
        <v>0</v>
      </c>
      <c r="AH223" s="57">
        <f t="shared" si="131"/>
        <v>0</v>
      </c>
      <c r="AI223" s="57">
        <f t="shared" si="132"/>
        <v>0</v>
      </c>
      <c r="AJ223" s="57">
        <f t="shared" si="133"/>
        <v>0</v>
      </c>
      <c r="AK223" s="57">
        <f t="shared" si="134"/>
        <v>0</v>
      </c>
      <c r="AL223" s="57">
        <f t="shared" si="104"/>
        <v>0</v>
      </c>
      <c r="AM223" s="57">
        <f t="shared" si="105"/>
        <v>0</v>
      </c>
      <c r="AN223" s="57">
        <f t="shared" si="106"/>
        <v>0</v>
      </c>
      <c r="AO223" s="57">
        <f t="shared" si="107"/>
        <v>0</v>
      </c>
      <c r="AP223" s="57">
        <f t="shared" si="108"/>
        <v>0</v>
      </c>
      <c r="AQ223" s="57">
        <f t="shared" si="109"/>
        <v>0</v>
      </c>
      <c r="AR223" s="57">
        <f t="shared" si="110"/>
        <v>0</v>
      </c>
      <c r="AS223" s="57">
        <f t="shared" si="135"/>
        <v>0</v>
      </c>
      <c r="AT223" s="57">
        <f t="shared" si="111"/>
        <v>0</v>
      </c>
      <c r="AU223" s="58">
        <f t="shared" si="112"/>
        <v>0</v>
      </c>
    </row>
    <row r="224" spans="1:47" s="3" customFormat="1" ht="5" customHeight="1">
      <c r="A224" s="10"/>
      <c r="B224" s="8"/>
      <c r="C224" s="8"/>
      <c r="D224" s="9"/>
      <c r="E224" s="65"/>
      <c r="F224" s="59"/>
      <c r="G224" s="60"/>
      <c r="H224" s="33"/>
      <c r="I224" s="85"/>
      <c r="J224" s="31"/>
      <c r="K224" s="33"/>
      <c r="L224" s="31"/>
      <c r="M224" s="60"/>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61"/>
    </row>
    <row r="225" spans="1:47" s="3" customFormat="1" ht="15" thickBot="1">
      <c r="A225" s="10"/>
      <c r="B225" s="11" t="s">
        <v>49</v>
      </c>
      <c r="C225" s="11" t="s">
        <v>48</v>
      </c>
      <c r="D225" s="12" t="s">
        <v>50</v>
      </c>
      <c r="E225" s="65"/>
      <c r="F225" s="13" t="s">
        <v>55</v>
      </c>
      <c r="G225" s="14"/>
      <c r="H225" s="15"/>
      <c r="I225" s="86"/>
      <c r="J225" s="16"/>
      <c r="K225" s="174" t="s">
        <v>894</v>
      </c>
      <c r="L225" s="16">
        <f>SUM(N225:AU225)</f>
        <v>0</v>
      </c>
      <c r="M225" s="14"/>
      <c r="N225" s="175">
        <f t="shared" ref="N225:T225" si="136">N227*1.1</f>
        <v>0</v>
      </c>
      <c r="O225" s="175">
        <f t="shared" si="136"/>
        <v>0</v>
      </c>
      <c r="P225" s="175">
        <f t="shared" si="136"/>
        <v>0</v>
      </c>
      <c r="Q225" s="175">
        <f t="shared" si="136"/>
        <v>0</v>
      </c>
      <c r="R225" s="175">
        <f t="shared" si="136"/>
        <v>0</v>
      </c>
      <c r="S225" s="175">
        <f t="shared" si="136"/>
        <v>0</v>
      </c>
      <c r="T225" s="175">
        <f t="shared" si="136"/>
        <v>0</v>
      </c>
      <c r="U225" s="175">
        <f t="shared" ref="U225:AA225" si="137">IF($N$3=0,0,ROUND(U227*1.1/$N$3,2))</f>
        <v>0</v>
      </c>
      <c r="V225" s="175">
        <f>IF($N$3=0,0,ROUND(V227/$N$3,2))</f>
        <v>0</v>
      </c>
      <c r="W225" s="175">
        <f t="shared" si="137"/>
        <v>0</v>
      </c>
      <c r="X225" s="175">
        <f t="shared" si="137"/>
        <v>0</v>
      </c>
      <c r="Y225" s="175">
        <f t="shared" si="137"/>
        <v>0</v>
      </c>
      <c r="Z225" s="175">
        <f t="shared" si="137"/>
        <v>0</v>
      </c>
      <c r="AA225" s="175">
        <f t="shared" si="137"/>
        <v>0</v>
      </c>
      <c r="AB225" s="175">
        <f>AB227*1.1</f>
        <v>0</v>
      </c>
      <c r="AC225" s="175">
        <f>AC227</f>
        <v>0</v>
      </c>
      <c r="AD225" s="175">
        <f t="shared" ref="AD225:AT225" si="138">AD227*1.1</f>
        <v>0</v>
      </c>
      <c r="AE225" s="175">
        <f t="shared" si="138"/>
        <v>0</v>
      </c>
      <c r="AF225" s="175">
        <f t="shared" si="138"/>
        <v>0</v>
      </c>
      <c r="AG225" s="175">
        <f>IF($N$5=0,0,ROUND(AG227*1.1/$N$5,2))</f>
        <v>0</v>
      </c>
      <c r="AH225" s="175">
        <f t="shared" si="138"/>
        <v>0</v>
      </c>
      <c r="AI225" s="175">
        <f>AI227</f>
        <v>0</v>
      </c>
      <c r="AJ225" s="175">
        <f>IF($N$4=0,0,ROUND(AJ227*1.1/$N$4,2))</f>
        <v>0</v>
      </c>
      <c r="AK225" s="175">
        <f t="shared" si="138"/>
        <v>0</v>
      </c>
      <c r="AL225" s="175">
        <f>IF($N$6=0,0,ROUND(AL227*1.1/$N$6,2))</f>
        <v>0</v>
      </c>
      <c r="AM225" s="175">
        <f t="shared" si="138"/>
        <v>0</v>
      </c>
      <c r="AN225" s="175">
        <f>AN227</f>
        <v>0</v>
      </c>
      <c r="AO225" s="175">
        <f t="shared" si="138"/>
        <v>0</v>
      </c>
      <c r="AP225" s="175">
        <f t="shared" si="138"/>
        <v>0</v>
      </c>
      <c r="AQ225" s="175">
        <f t="shared" si="138"/>
        <v>0</v>
      </c>
      <c r="AR225" s="175">
        <f t="shared" si="138"/>
        <v>0</v>
      </c>
      <c r="AS225" s="175">
        <f t="shared" si="138"/>
        <v>0</v>
      </c>
      <c r="AT225" s="175">
        <f t="shared" si="138"/>
        <v>0</v>
      </c>
      <c r="AU225" s="176">
        <f>AU227</f>
        <v>0</v>
      </c>
    </row>
    <row r="226" spans="1:47" s="3" customFormat="1" ht="5" customHeight="1">
      <c r="A226" s="18"/>
      <c r="B226" s="19"/>
      <c r="C226" s="19"/>
      <c r="D226" s="20"/>
      <c r="E226" s="65"/>
      <c r="F226" s="18"/>
      <c r="G226" s="21"/>
      <c r="H226" s="22"/>
      <c r="I226" s="87"/>
      <c r="J226" s="23"/>
      <c r="K226" s="177"/>
      <c r="L226" s="23"/>
      <c r="M226" s="19"/>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4"/>
    </row>
    <row r="227" spans="1:47" s="3" customFormat="1" ht="15" thickBot="1">
      <c r="A227" s="13" t="s">
        <v>19</v>
      </c>
      <c r="B227" s="15">
        <f>SUM(B14:B224)</f>
        <v>0</v>
      </c>
      <c r="C227" s="15">
        <f>SUM(C14:C224)</f>
        <v>0</v>
      </c>
      <c r="D227" s="17">
        <f>SUM(D14:D224)</f>
        <v>0</v>
      </c>
      <c r="E227" s="65"/>
      <c r="F227" s="13" t="s">
        <v>51</v>
      </c>
      <c r="G227" s="14"/>
      <c r="H227" s="25"/>
      <c r="I227" s="86"/>
      <c r="J227" s="15"/>
      <c r="K227" s="174" t="s">
        <v>894</v>
      </c>
      <c r="L227" s="15">
        <f>SUM(N227:AU227)</f>
        <v>0</v>
      </c>
      <c r="M227" s="14"/>
      <c r="N227" s="175">
        <f t="shared" ref="N227:S227" si="139">SUM(N14:N224)</f>
        <v>0</v>
      </c>
      <c r="O227" s="175">
        <f t="shared" si="139"/>
        <v>0</v>
      </c>
      <c r="P227" s="175">
        <f t="shared" si="139"/>
        <v>0</v>
      </c>
      <c r="Q227" s="175">
        <f t="shared" si="139"/>
        <v>0</v>
      </c>
      <c r="R227" s="175">
        <f t="shared" si="139"/>
        <v>0</v>
      </c>
      <c r="S227" s="175">
        <f t="shared" si="139"/>
        <v>0</v>
      </c>
      <c r="T227" s="175">
        <f t="shared" ref="T227:AT227" si="140">SUM(T14:T224)</f>
        <v>0</v>
      </c>
      <c r="U227" s="175">
        <f t="shared" si="140"/>
        <v>0</v>
      </c>
      <c r="V227" s="175">
        <f t="shared" si="140"/>
        <v>0</v>
      </c>
      <c r="W227" s="175">
        <f t="shared" si="140"/>
        <v>0</v>
      </c>
      <c r="X227" s="175">
        <f t="shared" si="140"/>
        <v>0</v>
      </c>
      <c r="Y227" s="175">
        <f t="shared" si="140"/>
        <v>0</v>
      </c>
      <c r="Z227" s="175">
        <f t="shared" si="140"/>
        <v>0</v>
      </c>
      <c r="AA227" s="175">
        <f t="shared" si="140"/>
        <v>0</v>
      </c>
      <c r="AB227" s="175">
        <f t="shared" si="140"/>
        <v>0</v>
      </c>
      <c r="AC227" s="175">
        <f t="shared" si="140"/>
        <v>0</v>
      </c>
      <c r="AD227" s="175">
        <f t="shared" si="140"/>
        <v>0</v>
      </c>
      <c r="AE227" s="175">
        <f t="shared" si="140"/>
        <v>0</v>
      </c>
      <c r="AF227" s="175">
        <f t="shared" si="140"/>
        <v>0</v>
      </c>
      <c r="AG227" s="175">
        <f t="shared" si="140"/>
        <v>0</v>
      </c>
      <c r="AH227" s="175">
        <f t="shared" si="140"/>
        <v>0</v>
      </c>
      <c r="AI227" s="175">
        <f t="shared" si="140"/>
        <v>0</v>
      </c>
      <c r="AJ227" s="175">
        <f t="shared" si="140"/>
        <v>0</v>
      </c>
      <c r="AK227" s="175">
        <f t="shared" si="140"/>
        <v>0</v>
      </c>
      <c r="AL227" s="175">
        <f t="shared" si="140"/>
        <v>0</v>
      </c>
      <c r="AM227" s="175">
        <f t="shared" si="140"/>
        <v>0</v>
      </c>
      <c r="AN227" s="175">
        <f t="shared" si="140"/>
        <v>0</v>
      </c>
      <c r="AO227" s="175">
        <f t="shared" si="140"/>
        <v>0</v>
      </c>
      <c r="AP227" s="175">
        <f t="shared" si="140"/>
        <v>0</v>
      </c>
      <c r="AQ227" s="175">
        <f t="shared" si="140"/>
        <v>0</v>
      </c>
      <c r="AR227" s="175">
        <f t="shared" si="140"/>
        <v>0</v>
      </c>
      <c r="AS227" s="175">
        <f t="shared" si="140"/>
        <v>0</v>
      </c>
      <c r="AT227" s="175">
        <f t="shared" si="140"/>
        <v>0</v>
      </c>
      <c r="AU227" s="26">
        <f>SUM(AU14:AU224)</f>
        <v>0</v>
      </c>
    </row>
    <row r="228" spans="1:47" s="3" customFormat="1" ht="14">
      <c r="E228" s="62"/>
      <c r="H228" s="27"/>
      <c r="I228" s="88"/>
      <c r="J228" s="27"/>
      <c r="K228" s="27"/>
      <c r="L228" s="27"/>
    </row>
    <row r="229" spans="1:47" s="3" customFormat="1" ht="14">
      <c r="E229" s="62"/>
      <c r="H229" s="27"/>
      <c r="I229" s="88"/>
      <c r="J229" s="27"/>
      <c r="K229" s="27"/>
      <c r="L229" s="27"/>
    </row>
    <row r="230" spans="1:47" s="3" customFormat="1" ht="15" thickBot="1">
      <c r="A230" s="3" t="s">
        <v>9</v>
      </c>
      <c r="D230" s="28">
        <f>D227</f>
        <v>0</v>
      </c>
      <c r="E230" s="62"/>
      <c r="F230" s="116"/>
      <c r="G230" s="139" t="s">
        <v>777</v>
      </c>
      <c r="H230" s="27"/>
      <c r="I230" s="88"/>
      <c r="J230" s="29">
        <f>SUM(J14:J91,J96:J223)</f>
        <v>0</v>
      </c>
      <c r="K230" s="29">
        <f>SUM(K14:K91,K96:K223)</f>
        <v>0</v>
      </c>
      <c r="L230" s="29">
        <f>SUM(L14:L91,L96:L223)</f>
        <v>0</v>
      </c>
    </row>
    <row r="231" spans="1:47" s="3" customFormat="1" ht="14">
      <c r="E231" s="62"/>
      <c r="F231" s="116"/>
      <c r="G231" s="139" t="s">
        <v>778</v>
      </c>
      <c r="H231" s="27"/>
      <c r="I231" s="88"/>
      <c r="J231" s="27"/>
      <c r="K231" s="27"/>
      <c r="L231" s="27"/>
    </row>
    <row r="232" spans="1:47" s="3" customFormat="1" ht="14">
      <c r="A232" s="3" t="s">
        <v>27</v>
      </c>
      <c r="D232" s="28">
        <f>L227</f>
        <v>0</v>
      </c>
      <c r="E232" s="62"/>
      <c r="F232" s="116"/>
      <c r="H232" s="27"/>
      <c r="I232" s="88"/>
      <c r="J232" s="27"/>
      <c r="K232" s="27"/>
    </row>
    <row r="233" spans="1:47" s="3" customFormat="1" ht="14">
      <c r="E233" s="62"/>
      <c r="H233" s="27"/>
      <c r="I233" s="88"/>
      <c r="J233" s="27"/>
      <c r="K233" s="27"/>
      <c r="L233" s="27"/>
    </row>
    <row r="234" spans="1:47" s="3" customFormat="1" ht="15" thickBot="1">
      <c r="A234" s="3" t="s">
        <v>28</v>
      </c>
      <c r="D234" s="30">
        <f>D230-D232</f>
        <v>0</v>
      </c>
      <c r="E234" s="62"/>
      <c r="H234" s="27"/>
      <c r="I234" s="88"/>
      <c r="J234" s="27"/>
      <c r="K234" s="27"/>
      <c r="L234" s="27"/>
    </row>
    <row r="235" spans="1:47" s="3" customFormat="1" ht="14">
      <c r="E235" s="62"/>
      <c r="H235" s="27"/>
      <c r="I235" s="88"/>
      <c r="J235" s="27"/>
      <c r="K235" s="27"/>
      <c r="L235" s="27"/>
    </row>
    <row r="236" spans="1:47" s="3" customFormat="1" ht="14">
      <c r="E236" s="62"/>
      <c r="H236" s="27"/>
      <c r="I236" s="88"/>
      <c r="J236" s="27"/>
      <c r="K236" s="27"/>
      <c r="L236" s="27"/>
    </row>
    <row r="237" spans="1:47" s="3" customFormat="1" ht="14">
      <c r="E237" s="62"/>
      <c r="H237" s="27"/>
      <c r="I237" s="88"/>
      <c r="J237" s="27"/>
      <c r="K237" s="27"/>
      <c r="L237" s="27"/>
    </row>
    <row r="238" spans="1:47" s="3" customFormat="1" ht="14">
      <c r="E238" s="62"/>
      <c r="H238" s="27"/>
      <c r="I238" s="88"/>
      <c r="J238" s="27"/>
      <c r="K238" s="27"/>
      <c r="L238" s="27"/>
    </row>
    <row r="239" spans="1:47" s="3" customFormat="1" ht="14">
      <c r="E239" s="62"/>
      <c r="H239" s="27"/>
      <c r="I239" s="88"/>
      <c r="J239" s="27"/>
      <c r="K239" s="27"/>
      <c r="L239" s="27"/>
    </row>
    <row r="240" spans="1:47" s="3" customFormat="1" ht="14">
      <c r="E240" s="62"/>
      <c r="H240" s="27"/>
      <c r="I240" s="88"/>
      <c r="J240" s="27"/>
      <c r="K240" s="27"/>
      <c r="L240" s="27"/>
    </row>
    <row r="241" spans="5:12" s="3" customFormat="1" ht="14">
      <c r="E241" s="62"/>
      <c r="H241" s="27"/>
      <c r="I241" s="88"/>
      <c r="J241" s="27"/>
      <c r="K241" s="27"/>
      <c r="L241" s="27"/>
    </row>
    <row r="242" spans="5:12" s="3" customFormat="1" ht="14">
      <c r="E242" s="62"/>
      <c r="H242" s="27"/>
      <c r="I242" s="88"/>
      <c r="J242" s="27"/>
      <c r="K242" s="27"/>
      <c r="L242" s="27"/>
    </row>
    <row r="243" spans="5:12" s="3" customFormat="1" ht="14">
      <c r="E243" s="62"/>
      <c r="H243" s="27"/>
      <c r="I243" s="88"/>
      <c r="J243" s="27"/>
      <c r="K243" s="27"/>
      <c r="L243" s="27"/>
    </row>
    <row r="244" spans="5:12" s="3" customFormat="1" ht="14">
      <c r="E244" s="62"/>
      <c r="H244" s="27"/>
      <c r="I244" s="88"/>
      <c r="J244" s="27"/>
      <c r="K244" s="27"/>
      <c r="L244" s="27"/>
    </row>
    <row r="245" spans="5:12" s="3" customFormat="1" ht="14">
      <c r="E245" s="62"/>
      <c r="H245" s="27"/>
      <c r="I245" s="88"/>
      <c r="J245" s="27"/>
      <c r="K245" s="27"/>
      <c r="L245" s="27"/>
    </row>
    <row r="246" spans="5:12" s="3" customFormat="1" ht="14">
      <c r="E246" s="62"/>
      <c r="H246" s="27"/>
      <c r="I246" s="88"/>
      <c r="J246" s="27"/>
      <c r="K246" s="27"/>
      <c r="L246" s="27"/>
    </row>
    <row r="247" spans="5:12" s="3" customFormat="1" ht="14">
      <c r="E247" s="62"/>
      <c r="H247" s="27"/>
      <c r="I247" s="88"/>
      <c r="J247" s="27"/>
      <c r="K247" s="27"/>
      <c r="L247" s="27"/>
    </row>
    <row r="248" spans="5:12" s="3" customFormat="1" ht="14">
      <c r="E248" s="62"/>
      <c r="H248" s="27"/>
      <c r="I248" s="88"/>
      <c r="J248" s="27"/>
      <c r="K248" s="27"/>
      <c r="L248" s="27"/>
    </row>
    <row r="249" spans="5:12" s="3" customFormat="1" ht="14">
      <c r="E249" s="62"/>
      <c r="H249" s="27"/>
      <c r="I249" s="88"/>
      <c r="J249" s="27"/>
      <c r="K249" s="27"/>
      <c r="L249" s="27"/>
    </row>
    <row r="250" spans="5:12" s="3" customFormat="1" ht="14">
      <c r="E250" s="62"/>
      <c r="H250" s="27"/>
      <c r="I250" s="88"/>
      <c r="J250" s="27"/>
      <c r="K250" s="27"/>
      <c r="L250" s="27"/>
    </row>
    <row r="251" spans="5:12" s="3" customFormat="1" ht="14">
      <c r="E251" s="62"/>
      <c r="H251" s="27"/>
      <c r="I251" s="88"/>
      <c r="J251" s="27"/>
      <c r="K251" s="27"/>
      <c r="L251" s="27"/>
    </row>
    <row r="252" spans="5:12" s="3" customFormat="1" ht="14">
      <c r="E252" s="62"/>
      <c r="I252" s="89"/>
      <c r="J252" s="27"/>
      <c r="K252" s="27"/>
    </row>
    <row r="253" spans="5:12" s="3" customFormat="1" ht="14">
      <c r="E253" s="62"/>
      <c r="H253" s="27"/>
      <c r="I253" s="88"/>
      <c r="J253" s="27"/>
      <c r="K253" s="27"/>
      <c r="L253" s="27"/>
    </row>
    <row r="254" spans="5:12" s="3" customFormat="1" ht="14">
      <c r="E254" s="62"/>
      <c r="H254" s="27"/>
      <c r="I254" s="88"/>
      <c r="J254" s="27"/>
      <c r="K254" s="27"/>
      <c r="L254" s="27"/>
    </row>
    <row r="255" spans="5:12" s="3" customFormat="1" ht="14">
      <c r="E255" s="62"/>
      <c r="H255" s="27"/>
      <c r="I255" s="88"/>
      <c r="J255" s="27"/>
      <c r="K255" s="27"/>
      <c r="L255" s="27"/>
    </row>
    <row r="256" spans="5:12" s="3" customFormat="1" ht="14">
      <c r="E256" s="62"/>
      <c r="H256" s="27"/>
      <c r="I256" s="88"/>
      <c r="J256" s="27"/>
      <c r="K256" s="27"/>
      <c r="L256" s="27"/>
    </row>
    <row r="257" spans="5:12" s="3" customFormat="1" ht="14">
      <c r="E257" s="62"/>
      <c r="H257" s="27"/>
      <c r="I257" s="88"/>
      <c r="J257" s="27"/>
      <c r="K257" s="27"/>
      <c r="L257" s="27"/>
    </row>
    <row r="258" spans="5:12" s="3" customFormat="1" ht="14">
      <c r="E258" s="62"/>
      <c r="H258" s="27"/>
      <c r="I258" s="88"/>
      <c r="J258" s="27"/>
      <c r="K258" s="27"/>
      <c r="L258" s="27"/>
    </row>
    <row r="259" spans="5:12" s="3" customFormat="1" ht="14">
      <c r="E259" s="62"/>
      <c r="H259" s="27"/>
      <c r="I259" s="88"/>
      <c r="J259" s="27"/>
      <c r="K259" s="27"/>
      <c r="L259" s="27"/>
    </row>
    <row r="260" spans="5:12" s="3" customFormat="1" ht="14">
      <c r="E260" s="62"/>
      <c r="H260" s="27"/>
      <c r="I260" s="88"/>
      <c r="J260" s="27"/>
      <c r="K260" s="27"/>
      <c r="L260" s="27"/>
    </row>
    <row r="261" spans="5:12" s="3" customFormat="1" ht="14">
      <c r="E261" s="62"/>
      <c r="H261" s="27"/>
      <c r="I261" s="88"/>
      <c r="J261" s="27"/>
      <c r="K261" s="27"/>
      <c r="L261" s="27"/>
    </row>
    <row r="262" spans="5:12" s="3" customFormat="1" ht="14">
      <c r="E262" s="62"/>
      <c r="H262" s="27"/>
      <c r="I262" s="88"/>
      <c r="J262" s="27"/>
      <c r="K262" s="27"/>
      <c r="L262" s="27"/>
    </row>
    <row r="263" spans="5:12" s="3" customFormat="1" ht="14">
      <c r="E263" s="62"/>
      <c r="H263" s="27"/>
      <c r="I263" s="88"/>
      <c r="J263" s="27"/>
      <c r="K263" s="27"/>
      <c r="L263" s="27"/>
    </row>
    <row r="264" spans="5:12" s="3" customFormat="1" ht="14">
      <c r="E264" s="62"/>
      <c r="H264" s="27"/>
      <c r="I264" s="88"/>
      <c r="J264" s="27"/>
      <c r="K264" s="27"/>
      <c r="L264" s="27"/>
    </row>
    <row r="265" spans="5:12" s="3" customFormat="1" ht="14">
      <c r="E265" s="62"/>
      <c r="H265" s="27"/>
      <c r="I265" s="88"/>
      <c r="J265" s="27"/>
      <c r="K265" s="27"/>
      <c r="L265" s="27"/>
    </row>
    <row r="266" spans="5:12" s="3" customFormat="1" ht="14">
      <c r="E266" s="62"/>
      <c r="H266" s="27"/>
      <c r="I266" s="88"/>
      <c r="J266" s="27"/>
      <c r="K266" s="27"/>
      <c r="L266" s="27"/>
    </row>
    <row r="267" spans="5:12" s="3" customFormat="1" ht="14">
      <c r="E267" s="62"/>
      <c r="H267" s="27"/>
      <c r="I267" s="88"/>
      <c r="J267" s="27"/>
      <c r="K267" s="27"/>
      <c r="L267" s="27"/>
    </row>
    <row r="268" spans="5:12" s="3" customFormat="1" ht="14">
      <c r="E268" s="62"/>
      <c r="H268" s="27"/>
      <c r="I268" s="88"/>
      <c r="J268" s="27"/>
      <c r="K268" s="27"/>
      <c r="L268" s="27"/>
    </row>
    <row r="269" spans="5:12" s="3" customFormat="1" ht="14">
      <c r="E269" s="62"/>
      <c r="H269" s="27"/>
      <c r="I269" s="88"/>
      <c r="J269" s="27"/>
      <c r="K269" s="27"/>
      <c r="L269" s="27"/>
    </row>
    <row r="270" spans="5:12" s="3" customFormat="1" ht="14">
      <c r="E270" s="62"/>
      <c r="H270" s="27"/>
      <c r="I270" s="88"/>
      <c r="J270" s="27"/>
      <c r="K270" s="27"/>
      <c r="L270" s="27"/>
    </row>
    <row r="271" spans="5:12" s="3" customFormat="1" ht="14">
      <c r="E271" s="62"/>
      <c r="H271" s="27"/>
      <c r="I271" s="88"/>
      <c r="J271" s="27"/>
      <c r="K271" s="27"/>
      <c r="L271" s="27"/>
    </row>
    <row r="272" spans="5:12" s="3" customFormat="1" ht="14">
      <c r="E272" s="62"/>
      <c r="H272" s="27"/>
      <c r="I272" s="88"/>
      <c r="J272" s="27"/>
      <c r="K272" s="27"/>
      <c r="L272" s="27"/>
    </row>
    <row r="273" spans="5:12" s="3" customFormat="1" ht="14">
      <c r="E273" s="62"/>
      <c r="H273" s="27"/>
      <c r="I273" s="88"/>
      <c r="J273" s="27"/>
      <c r="K273" s="27"/>
      <c r="L273" s="27"/>
    </row>
    <row r="274" spans="5:12" s="3" customFormat="1" ht="14">
      <c r="E274" s="62"/>
      <c r="H274" s="27"/>
      <c r="I274" s="88"/>
      <c r="J274" s="27"/>
      <c r="K274" s="27"/>
      <c r="L274" s="27"/>
    </row>
    <row r="275" spans="5:12" s="3" customFormat="1" ht="14">
      <c r="E275" s="62"/>
      <c r="H275" s="27"/>
      <c r="I275" s="88"/>
      <c r="J275" s="27"/>
      <c r="K275" s="27"/>
      <c r="L275" s="27"/>
    </row>
    <row r="276" spans="5:12" s="3" customFormat="1" ht="14">
      <c r="E276" s="62"/>
      <c r="H276" s="27"/>
      <c r="I276" s="88"/>
      <c r="J276" s="27"/>
      <c r="K276" s="27"/>
      <c r="L276" s="27"/>
    </row>
    <row r="277" spans="5:12" s="3" customFormat="1" ht="14">
      <c r="E277" s="62"/>
      <c r="H277" s="27"/>
      <c r="I277" s="88"/>
      <c r="J277" s="27"/>
      <c r="K277" s="27"/>
      <c r="L277" s="27"/>
    </row>
    <row r="278" spans="5:12" s="3" customFormat="1" ht="14">
      <c r="E278" s="62"/>
      <c r="H278" s="27"/>
      <c r="I278" s="88"/>
      <c r="J278" s="27"/>
      <c r="K278" s="27"/>
      <c r="L278" s="27"/>
    </row>
    <row r="279" spans="5:12" s="3" customFormat="1" ht="14">
      <c r="E279" s="62"/>
      <c r="H279" s="27"/>
      <c r="I279" s="88"/>
      <c r="J279" s="27"/>
      <c r="K279" s="27"/>
      <c r="L279" s="27"/>
    </row>
    <row r="280" spans="5:12" s="3" customFormat="1" ht="14">
      <c r="E280" s="62"/>
      <c r="H280" s="27"/>
      <c r="I280" s="88"/>
      <c r="J280" s="27"/>
      <c r="K280" s="27"/>
      <c r="L280" s="27"/>
    </row>
    <row r="281" spans="5:12" s="3" customFormat="1" ht="14">
      <c r="E281" s="62"/>
      <c r="H281" s="27"/>
      <c r="I281" s="88"/>
      <c r="J281" s="27"/>
      <c r="K281" s="27"/>
      <c r="L281" s="27"/>
    </row>
    <row r="282" spans="5:12" s="3" customFormat="1" ht="14">
      <c r="E282" s="62"/>
      <c r="H282" s="27"/>
      <c r="I282" s="88"/>
      <c r="J282" s="27"/>
      <c r="K282" s="27"/>
      <c r="L282" s="27"/>
    </row>
    <row r="283" spans="5:12" s="3" customFormat="1" ht="14">
      <c r="E283" s="62"/>
      <c r="H283" s="27"/>
      <c r="I283" s="88"/>
      <c r="J283" s="27"/>
      <c r="K283" s="27"/>
      <c r="L283" s="27"/>
    </row>
    <row r="326" spans="1:1">
      <c r="A326" s="164" t="s">
        <v>893</v>
      </c>
    </row>
    <row r="327" spans="1:1">
      <c r="A327" s="164" t="s">
        <v>895</v>
      </c>
    </row>
    <row r="328" spans="1:1">
      <c r="A328" s="164" t="s">
        <v>896</v>
      </c>
    </row>
    <row r="329" spans="1:1">
      <c r="A329" s="164" t="s">
        <v>897</v>
      </c>
    </row>
    <row r="330" spans="1:1">
      <c r="A330" s="164" t="s">
        <v>898</v>
      </c>
    </row>
    <row r="331" spans="1:1">
      <c r="A331" s="164" t="s">
        <v>899</v>
      </c>
    </row>
    <row r="332" spans="1:1">
      <c r="A332" s="164" t="s">
        <v>900</v>
      </c>
    </row>
    <row r="333" spans="1:1">
      <c r="A333" s="164" t="s">
        <v>901</v>
      </c>
    </row>
    <row r="334" spans="1:1">
      <c r="A334" s="164" t="s">
        <v>902</v>
      </c>
    </row>
    <row r="335" spans="1:1">
      <c r="A335" s="164" t="s">
        <v>903</v>
      </c>
    </row>
    <row r="336" spans="1:1">
      <c r="A336" s="164" t="s">
        <v>904</v>
      </c>
    </row>
    <row r="337" spans="1:1">
      <c r="A337" s="164" t="s">
        <v>664</v>
      </c>
    </row>
    <row r="338" spans="1:1">
      <c r="A338" s="164" t="s">
        <v>666</v>
      </c>
    </row>
    <row r="339" spans="1:1" ht="15" customHeight="1">
      <c r="A339" s="164" t="s">
        <v>905</v>
      </c>
    </row>
    <row r="340" spans="1:1" ht="15" customHeight="1">
      <c r="A340" s="164" t="s">
        <v>906</v>
      </c>
    </row>
    <row r="341" spans="1:1" ht="15" customHeight="1">
      <c r="A341" s="164" t="s">
        <v>907</v>
      </c>
    </row>
    <row r="342" spans="1:1" ht="15" customHeight="1">
      <c r="A342" s="164" t="s">
        <v>29</v>
      </c>
    </row>
    <row r="343" spans="1:1" ht="15" customHeight="1">
      <c r="A343" s="164" t="s">
        <v>908</v>
      </c>
    </row>
    <row r="344" spans="1:1" ht="15" customHeight="1">
      <c r="A344" s="164" t="s">
        <v>909</v>
      </c>
    </row>
    <row r="345" spans="1:1" ht="15" customHeight="1">
      <c r="A345" s="164" t="s">
        <v>910</v>
      </c>
    </row>
    <row r="346" spans="1:1" ht="15" customHeight="1">
      <c r="A346" s="164" t="s">
        <v>911</v>
      </c>
    </row>
    <row r="347" spans="1:1" ht="15" customHeight="1">
      <c r="A347" s="164" t="s">
        <v>912</v>
      </c>
    </row>
    <row r="348" spans="1:1" ht="15" customHeight="1">
      <c r="A348" s="164" t="s">
        <v>57</v>
      </c>
    </row>
    <row r="349" spans="1:1" ht="15" customHeight="1">
      <c r="A349" s="164" t="s">
        <v>913</v>
      </c>
    </row>
    <row r="350" spans="1:1" ht="15" customHeight="1">
      <c r="A350" s="164" t="s">
        <v>914</v>
      </c>
    </row>
    <row r="351" spans="1:1">
      <c r="A351" s="164" t="s">
        <v>915</v>
      </c>
    </row>
    <row r="352" spans="1:1">
      <c r="A352" s="164" t="s">
        <v>58</v>
      </c>
    </row>
    <row r="353" spans="1:1">
      <c r="A353" s="164" t="s">
        <v>916</v>
      </c>
    </row>
    <row r="354" spans="1:1">
      <c r="A354" s="164" t="s">
        <v>917</v>
      </c>
    </row>
    <row r="355" spans="1:1">
      <c r="A355" s="164" t="s">
        <v>918</v>
      </c>
    </row>
    <row r="356" spans="1:1">
      <c r="A356" s="164" t="s">
        <v>919</v>
      </c>
    </row>
  </sheetData>
  <sheetProtection algorithmName="SHA-512" hashValue="qts0/1if+htqEEAh/cyf5Oc1DLys++u9il4e36HHPrJuubJhcUdJDsIdRutu0LUcFNJs2uCFs+VkdyH/pJy5AQ==" saltValue="PVI+LbKzgXKpzQtikc9Dgg==" spinCount="100000" sheet="1" objects="1" scenarios="1" insertRows="0" sort="0"/>
  <mergeCells count="24">
    <mergeCell ref="AC12:AC13"/>
    <mergeCell ref="A4:B5"/>
    <mergeCell ref="A8:A9"/>
    <mergeCell ref="B12:B13"/>
    <mergeCell ref="N12:N13"/>
    <mergeCell ref="O12:O13"/>
    <mergeCell ref="P12:P13"/>
    <mergeCell ref="Q12:Q13"/>
    <mergeCell ref="R12:R13"/>
    <mergeCell ref="S12:S13"/>
    <mergeCell ref="U12:AA12"/>
    <mergeCell ref="AB12:AB13"/>
    <mergeCell ref="AU12:AU13"/>
    <mergeCell ref="AD12:AD13"/>
    <mergeCell ref="AH12:AH13"/>
    <mergeCell ref="AI12:AI13"/>
    <mergeCell ref="AJ12:AJ13"/>
    <mergeCell ref="AK12:AK13"/>
    <mergeCell ref="AM12:AM13"/>
    <mergeCell ref="AN12:AO12"/>
    <mergeCell ref="AQ12:AQ13"/>
    <mergeCell ref="AR12:AR13"/>
    <mergeCell ref="AS12:AS13"/>
    <mergeCell ref="AT12:AT13"/>
  </mergeCells>
  <conditionalFormatting sqref="J96:L96 L192:L223 L97:L156 J97:K223">
    <cfRule type="containsText" dxfId="213" priority="52" operator="containsText" text="Enter Category">
      <formula>NOT(ISERROR(SEARCH("Enter Category",J96)))</formula>
    </cfRule>
  </conditionalFormatting>
  <conditionalFormatting sqref="J22:K22">
    <cfRule type="containsText" dxfId="212" priority="51" operator="containsText" text="Enter Category">
      <formula>NOT(ISERROR(SEARCH("Enter Category",J22)))</formula>
    </cfRule>
  </conditionalFormatting>
  <conditionalFormatting sqref="J31:K31">
    <cfRule type="containsText" dxfId="211" priority="50" operator="containsText" text="Enter Category">
      <formula>NOT(ISERROR(SEARCH("Enter Category",J31)))</formula>
    </cfRule>
  </conditionalFormatting>
  <conditionalFormatting sqref="J40:K40">
    <cfRule type="containsText" dxfId="210" priority="49" operator="containsText" text="Enter Category">
      <formula>NOT(ISERROR(SEARCH("Enter Category",J40)))</formula>
    </cfRule>
  </conditionalFormatting>
  <conditionalFormatting sqref="J45:K48">
    <cfRule type="containsText" dxfId="209" priority="48" operator="containsText" text="Enter Category">
      <formula>NOT(ISERROR(SEARCH("Enter Category",J45)))</formula>
    </cfRule>
  </conditionalFormatting>
  <conditionalFormatting sqref="J49:K52">
    <cfRule type="containsText" dxfId="208" priority="47" operator="containsText" text="Enter Category">
      <formula>NOT(ISERROR(SEARCH("Enter Category",J49)))</formula>
    </cfRule>
  </conditionalFormatting>
  <conditionalFormatting sqref="J62:K62 J64:K64 J66:K66 J68:K68 J73:K73 J75:K75 J77:K77 J80:K80 J82:K82 J84:K84 J70:K71 J86:K87">
    <cfRule type="containsText" dxfId="207" priority="38" operator="containsText" text="Enter Category">
      <formula>NOT(ISERROR(SEARCH("Enter Category",J62)))</formula>
    </cfRule>
  </conditionalFormatting>
  <conditionalFormatting sqref="J53:K53">
    <cfRule type="containsText" dxfId="206" priority="46" operator="containsText" text="Enter Category">
      <formula>NOT(ISERROR(SEARCH("Enter Category",J53)))</formula>
    </cfRule>
  </conditionalFormatting>
  <conditionalFormatting sqref="J55:K55">
    <cfRule type="containsText" dxfId="205" priority="45" operator="containsText" text="Enter Category">
      <formula>NOT(ISERROR(SEARCH("Enter Category",J55)))</formula>
    </cfRule>
  </conditionalFormatting>
  <conditionalFormatting sqref="J56:K56">
    <cfRule type="containsText" dxfId="204" priority="44" operator="containsText" text="Enter Category">
      <formula>NOT(ISERROR(SEARCH("Enter Category",J56)))</formula>
    </cfRule>
  </conditionalFormatting>
  <conditionalFormatting sqref="J57:K57">
    <cfRule type="containsText" dxfId="203" priority="43" operator="containsText" text="Enter Category">
      <formula>NOT(ISERROR(SEARCH("Enter Category",J57)))</formula>
    </cfRule>
  </conditionalFormatting>
  <conditionalFormatting sqref="J58:K58">
    <cfRule type="containsText" dxfId="202" priority="42" operator="containsText" text="Enter Category">
      <formula>NOT(ISERROR(SEARCH("Enter Category",J58)))</formula>
    </cfRule>
  </conditionalFormatting>
  <conditionalFormatting sqref="J59:K59">
    <cfRule type="containsText" dxfId="201" priority="41" operator="containsText" text="Enter Category">
      <formula>NOT(ISERROR(SEARCH("Enter Category",J59)))</formula>
    </cfRule>
  </conditionalFormatting>
  <conditionalFormatting sqref="J60:K60">
    <cfRule type="containsText" dxfId="200" priority="40" operator="containsText" text="Enter Category">
      <formula>NOT(ISERROR(SEARCH("Enter Category",J60)))</formula>
    </cfRule>
  </conditionalFormatting>
  <conditionalFormatting sqref="J61:K61 J63:K63 J65:K65 J67:K67 J69:K69 J72:K72 J74:K74 J76:K76 J81:K81 J83:K83 J85:K85 J88:K91 J78:K79">
    <cfRule type="containsText" dxfId="199" priority="39" operator="containsText" text="Enter Category">
      <formula>NOT(ISERROR(SEARCH("Enter Category",J61)))</formula>
    </cfRule>
  </conditionalFormatting>
  <conditionalFormatting sqref="J54:K54">
    <cfRule type="containsText" dxfId="198" priority="37" operator="containsText" text="Enter Category">
      <formula>NOT(ISERROR(SEARCH("Enter Category",J54)))</formula>
    </cfRule>
  </conditionalFormatting>
  <conditionalFormatting sqref="G14">
    <cfRule type="expression" dxfId="197" priority="36">
      <formula>$B$14&gt;0</formula>
    </cfRule>
  </conditionalFormatting>
  <conditionalFormatting sqref="G23">
    <cfRule type="expression" dxfId="196" priority="35">
      <formula>$B$23&gt;0</formula>
    </cfRule>
  </conditionalFormatting>
  <conditionalFormatting sqref="G32">
    <cfRule type="expression" dxfId="195" priority="34">
      <formula>$B$32&gt;0</formula>
    </cfRule>
  </conditionalFormatting>
  <conditionalFormatting sqref="G41:H41 G44:H44">
    <cfRule type="expression" dxfId="194" priority="33">
      <formula>$B$41&gt;0</formula>
    </cfRule>
  </conditionalFormatting>
  <conditionalFormatting sqref="G45:H45 G48:H48">
    <cfRule type="expression" dxfId="193" priority="32">
      <formula>$B$47&gt;0</formula>
    </cfRule>
  </conditionalFormatting>
  <conditionalFormatting sqref="G49:H49 G52:H52">
    <cfRule type="expression" dxfId="192" priority="31">
      <formula>$B$53&gt;0</formula>
    </cfRule>
  </conditionalFormatting>
  <conditionalFormatting sqref="G52">
    <cfRule type="expression" dxfId="191" priority="30">
      <formula>$B$53&gt;0</formula>
    </cfRule>
  </conditionalFormatting>
  <conditionalFormatting sqref="G55:H56">
    <cfRule type="expression" dxfId="190" priority="29">
      <formula>$B$59&gt;0</formula>
    </cfRule>
  </conditionalFormatting>
  <conditionalFormatting sqref="G59:H60">
    <cfRule type="expression" dxfId="189" priority="28">
      <formula>$B$66&gt;0</formula>
    </cfRule>
  </conditionalFormatting>
  <conditionalFormatting sqref="G63:H64">
    <cfRule type="expression" dxfId="188" priority="27">
      <formula>$B$73&gt;0</formula>
    </cfRule>
  </conditionalFormatting>
  <conditionalFormatting sqref="G65 G72">
    <cfRule type="expression" dxfId="187" priority="26">
      <formula>$B$80&gt;0</formula>
    </cfRule>
  </conditionalFormatting>
  <conditionalFormatting sqref="G44">
    <cfRule type="expression" dxfId="186" priority="24">
      <formula>$B$41&gt;0</formula>
    </cfRule>
  </conditionalFormatting>
  <conditionalFormatting sqref="G48">
    <cfRule type="expression" dxfId="185" priority="23">
      <formula>$B$47&gt;0</formula>
    </cfRule>
  </conditionalFormatting>
  <conditionalFormatting sqref="C124:D124">
    <cfRule type="containsText" dxfId="184" priority="17" operator="containsText" text="Enter Category">
      <formula>NOT(ISERROR(SEARCH("Enter Category",C124)))</formula>
    </cfRule>
  </conditionalFormatting>
  <conditionalFormatting sqref="M92:M94">
    <cfRule type="containsText" dxfId="183" priority="18" operator="containsText" text="Enter Category">
      <formula>NOT(ISERROR(SEARCH("Enter Category",M92)))</formula>
    </cfRule>
  </conditionalFormatting>
  <conditionalFormatting sqref="H72">
    <cfRule type="expression" dxfId="182" priority="16">
      <formula>$B$80&gt;0</formula>
    </cfRule>
  </conditionalFormatting>
  <conditionalFormatting sqref="H14">
    <cfRule type="expression" dxfId="181" priority="13">
      <formula>$B$14&gt;0</formula>
    </cfRule>
  </conditionalFormatting>
  <conditionalFormatting sqref="H23">
    <cfRule type="expression" dxfId="180" priority="12">
      <formula>$B$23&gt;0</formula>
    </cfRule>
  </conditionalFormatting>
  <conditionalFormatting sqref="H32">
    <cfRule type="expression" dxfId="179" priority="11">
      <formula>$B$32&gt;0</formula>
    </cfRule>
  </conditionalFormatting>
  <conditionalFormatting sqref="H56">
    <cfRule type="expression" dxfId="178" priority="10">
      <formula>$B$59&gt;0</formula>
    </cfRule>
  </conditionalFormatting>
  <conditionalFormatting sqref="H59:H60">
    <cfRule type="expression" dxfId="177" priority="9">
      <formula>$B$66&gt;0</formula>
    </cfRule>
  </conditionalFormatting>
  <conditionalFormatting sqref="H63:H64">
    <cfRule type="expression" dxfId="176" priority="8">
      <formula>$B$73&gt;0</formula>
    </cfRule>
  </conditionalFormatting>
  <conditionalFormatting sqref="H65">
    <cfRule type="expression" dxfId="175" priority="7">
      <formula>$B$80&gt;0</formula>
    </cfRule>
  </conditionalFormatting>
  <conditionalFormatting sqref="L157:L191">
    <cfRule type="containsText" dxfId="174" priority="1" operator="containsText" text="Enter Category">
      <formula>NOT(ISERROR(SEARCH("Enter Category",L157)))</formula>
    </cfRule>
  </conditionalFormatting>
  <conditionalFormatting sqref="G80:H80 G73:H73">
    <cfRule type="expression" dxfId="173" priority="91">
      <formula>$B$91&gt;0</formula>
    </cfRule>
  </conditionalFormatting>
  <conditionalFormatting sqref="G89:H89">
    <cfRule type="expression" dxfId="172" priority="95">
      <formula>$B$113&gt;0</formula>
    </cfRule>
  </conditionalFormatting>
  <conditionalFormatting sqref="G88:H88 G81:H81">
    <cfRule type="expression" dxfId="171" priority="113">
      <formula>$B$102&gt;0</formula>
    </cfRule>
  </conditionalFormatting>
  <conditionalFormatting sqref="G90:H90">
    <cfRule type="expression" dxfId="170" priority="115">
      <formula>$B$114&gt;0</formula>
    </cfRule>
  </conditionalFormatting>
  <conditionalFormatting sqref="G91:H91">
    <cfRule type="expression" dxfId="169" priority="127">
      <formula>$B$115&gt;0</formula>
    </cfRule>
  </conditionalFormatting>
  <dataValidations count="3">
    <dataValidation type="list" allowBlank="1" showInputMessage="1" showErrorMessage="1" error="You must choose an option from the dropdown list." sqref="I92:I94" xr:uid="{33A0AF52-0CB7-6647-827C-3512FE448FDE}">
      <formula1>$A$326:$A$341</formula1>
    </dataValidation>
    <dataValidation allowBlank="1" showInputMessage="1" showErrorMessage="1" error="You must choose an option from the dropdown list." sqref="I95" xr:uid="{7DB85C09-CF3F-234A-828E-87C26AB73DA1}"/>
    <dataValidation type="list" allowBlank="1" showInputMessage="1" showErrorMessage="1" error="You must choose an option from the dropdown list." sqref="I96:I223" xr:uid="{89657342-2E6C-2145-9DD1-D69FFFF922C6}">
      <formula1>$A$326:$A$356</formula1>
    </dataValidation>
  </dataValidations>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F9BE-5427-9F42-8999-44CF15305AED}">
  <sheetPr>
    <tabColor rgb="FFFFFF00"/>
  </sheetPr>
  <dimension ref="A1:EE356"/>
  <sheetViews>
    <sheetView workbookViewId="0">
      <pane ySplit="13" topLeftCell="A14" activePane="bottomLeft" state="frozen"/>
      <selection activeCell="AA76" sqref="AA76"/>
      <selection pane="bottomLeft" activeCell="AA76" sqref="AA76"/>
    </sheetView>
  </sheetViews>
  <sheetFormatPr baseColWidth="10" defaultRowHeight="16"/>
  <cols>
    <col min="1" max="1" width="66.33203125" style="1" customWidth="1"/>
    <col min="2" max="4" width="12.83203125" style="1" customWidth="1"/>
    <col min="5" max="5" width="2" style="76" customWidth="1"/>
    <col min="6" max="6" width="10.83203125" style="1"/>
    <col min="7" max="7" width="69.6640625" style="1" customWidth="1"/>
    <col min="8" max="8" width="12.5" style="34" customWidth="1"/>
    <col min="9" max="9" width="53.5" style="90" customWidth="1"/>
    <col min="10" max="10" width="15.33203125" style="34" customWidth="1"/>
    <col min="11" max="11" width="14" style="34" customWidth="1"/>
    <col min="12" max="12" width="14.33203125" style="34" customWidth="1"/>
    <col min="13" max="13" width="0.83203125" style="1" customWidth="1"/>
    <col min="14" max="20" width="11.6640625" style="1" customWidth="1"/>
    <col min="21" max="21" width="12.6640625" style="1" customWidth="1"/>
    <col min="22" max="37" width="11.6640625" style="1" customWidth="1"/>
    <col min="38" max="38" width="13.1640625" style="1" customWidth="1"/>
    <col min="39" max="47" width="11.6640625" style="1" customWidth="1"/>
    <col min="48" max="16384" width="10.83203125" style="1"/>
  </cols>
  <sheetData>
    <row r="1" spans="1:135" s="63" customFormat="1" ht="14" customHeight="1">
      <c r="H1" s="64"/>
      <c r="I1" s="80"/>
      <c r="J1" s="64"/>
      <c r="K1" s="64"/>
      <c r="L1" s="64"/>
    </row>
    <row r="2" spans="1:135" s="63" customFormat="1" ht="14" customHeight="1">
      <c r="G2" s="112" t="s">
        <v>46</v>
      </c>
      <c r="H2" s="113"/>
      <c r="I2" s="114"/>
      <c r="J2" s="113"/>
      <c r="K2" s="112" t="s">
        <v>43</v>
      </c>
      <c r="L2" s="115"/>
      <c r="M2" s="111"/>
      <c r="N2" s="111"/>
    </row>
    <row r="3" spans="1:135" s="66" customFormat="1" ht="14" customHeight="1">
      <c r="G3" s="35" t="s">
        <v>173</v>
      </c>
      <c r="H3" s="35"/>
      <c r="I3" s="35"/>
      <c r="J3" s="63"/>
      <c r="K3" s="66" t="s">
        <v>4</v>
      </c>
      <c r="L3" s="63"/>
      <c r="M3" s="63"/>
      <c r="N3" s="169">
        <v>0</v>
      </c>
    </row>
    <row r="4" spans="1:135" s="66" customFormat="1" ht="14" customHeight="1">
      <c r="A4" s="235" t="s">
        <v>229</v>
      </c>
      <c r="B4" s="235"/>
      <c r="G4" s="36" t="s">
        <v>174</v>
      </c>
      <c r="H4" s="36"/>
      <c r="I4" s="36"/>
      <c r="J4" s="63"/>
      <c r="K4" s="66" t="s">
        <v>5</v>
      </c>
      <c r="L4" s="63"/>
      <c r="M4" s="63"/>
      <c r="N4" s="169">
        <v>0</v>
      </c>
    </row>
    <row r="5" spans="1:135" s="66" customFormat="1" ht="14" customHeight="1">
      <c r="A5" s="235"/>
      <c r="B5" s="235"/>
      <c r="G5" s="36" t="s">
        <v>175</v>
      </c>
      <c r="H5" s="36"/>
      <c r="I5" s="36"/>
      <c r="K5" s="66" t="s">
        <v>40</v>
      </c>
      <c r="N5" s="169">
        <v>0</v>
      </c>
    </row>
    <row r="6" spans="1:135" s="66" customFormat="1" ht="14" customHeight="1">
      <c r="A6" s="65" t="s">
        <v>992</v>
      </c>
      <c r="G6" s="37" t="s">
        <v>875</v>
      </c>
      <c r="H6" s="37"/>
      <c r="I6" s="37"/>
      <c r="J6" s="67"/>
      <c r="K6" s="66" t="s">
        <v>876</v>
      </c>
      <c r="N6" s="169">
        <v>0</v>
      </c>
    </row>
    <row r="7" spans="1:135" s="66" customFormat="1" ht="14" customHeight="1">
      <c r="G7" s="38" t="s">
        <v>877</v>
      </c>
      <c r="H7" s="38"/>
      <c r="I7" s="38"/>
      <c r="J7" s="67"/>
      <c r="K7" s="67"/>
      <c r="L7" s="67"/>
    </row>
    <row r="8" spans="1:135" s="66" customFormat="1" ht="14" customHeight="1">
      <c r="A8" s="236" t="s">
        <v>376</v>
      </c>
      <c r="G8" s="39" t="s">
        <v>878</v>
      </c>
      <c r="H8" s="39"/>
      <c r="I8" s="39"/>
      <c r="J8" s="67"/>
      <c r="K8" s="67"/>
      <c r="L8" s="67"/>
    </row>
    <row r="9" spans="1:135" s="66" customFormat="1" ht="14" customHeight="1">
      <c r="A9" s="236"/>
      <c r="H9" s="67"/>
      <c r="I9" s="81"/>
      <c r="J9" s="67"/>
      <c r="K9" s="67"/>
      <c r="L9" s="67"/>
    </row>
    <row r="10" spans="1:135" s="63" customFormat="1" ht="14" customHeight="1" thickBot="1">
      <c r="H10" s="64"/>
      <c r="I10" s="80"/>
      <c r="J10" s="64"/>
      <c r="K10" s="64"/>
      <c r="L10" s="64"/>
    </row>
    <row r="11" spans="1:135" s="2" customFormat="1" ht="25" customHeight="1">
      <c r="A11" s="41" t="s">
        <v>6</v>
      </c>
      <c r="B11" s="42"/>
      <c r="C11" s="42"/>
      <c r="D11" s="43"/>
      <c r="E11" s="68"/>
      <c r="F11" s="41" t="s">
        <v>10</v>
      </c>
      <c r="G11" s="42"/>
      <c r="H11" s="44"/>
      <c r="I11" s="82"/>
      <c r="J11" s="44"/>
      <c r="K11" s="44"/>
      <c r="L11" s="44"/>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3"/>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row>
    <row r="12" spans="1:135" s="3" customFormat="1" ht="18" customHeight="1">
      <c r="A12" s="45"/>
      <c r="B12" s="231" t="s">
        <v>38</v>
      </c>
      <c r="C12" s="46"/>
      <c r="D12" s="47"/>
      <c r="E12" s="65"/>
      <c r="F12" s="48"/>
      <c r="G12" s="46"/>
      <c r="H12" s="49"/>
      <c r="I12" s="83"/>
      <c r="J12" s="49"/>
      <c r="K12" s="49"/>
      <c r="L12" s="49"/>
      <c r="M12" s="46"/>
      <c r="N12" s="231" t="s">
        <v>65</v>
      </c>
      <c r="O12" s="231" t="s">
        <v>66</v>
      </c>
      <c r="P12" s="231" t="s">
        <v>13</v>
      </c>
      <c r="Q12" s="231" t="s">
        <v>68</v>
      </c>
      <c r="R12" s="231" t="s">
        <v>67</v>
      </c>
      <c r="S12" s="231" t="s">
        <v>69</v>
      </c>
      <c r="T12" s="170"/>
      <c r="U12" s="237" t="s">
        <v>12</v>
      </c>
      <c r="V12" s="238"/>
      <c r="W12" s="238"/>
      <c r="X12" s="238"/>
      <c r="Y12" s="238"/>
      <c r="Z12" s="238"/>
      <c r="AA12" s="239"/>
      <c r="AB12" s="231" t="s">
        <v>34</v>
      </c>
      <c r="AC12" s="231" t="s">
        <v>52</v>
      </c>
      <c r="AD12" s="231" t="s">
        <v>669</v>
      </c>
      <c r="AE12" s="165"/>
      <c r="AF12" s="165"/>
      <c r="AG12" s="165"/>
      <c r="AH12" s="231" t="s">
        <v>879</v>
      </c>
      <c r="AI12" s="231" t="s">
        <v>880</v>
      </c>
      <c r="AJ12" s="231" t="s">
        <v>881</v>
      </c>
      <c r="AK12" s="231" t="s">
        <v>882</v>
      </c>
      <c r="AL12" s="165"/>
      <c r="AM12" s="231" t="s">
        <v>36</v>
      </c>
      <c r="AN12" s="233" t="s">
        <v>234</v>
      </c>
      <c r="AO12" s="234"/>
      <c r="AP12" s="171"/>
      <c r="AQ12" s="231" t="s">
        <v>670</v>
      </c>
      <c r="AR12" s="231" t="s">
        <v>883</v>
      </c>
      <c r="AS12" s="231" t="s">
        <v>42</v>
      </c>
      <c r="AT12" s="231" t="s">
        <v>15</v>
      </c>
      <c r="AU12" s="229" t="s">
        <v>16</v>
      </c>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row>
    <row r="13" spans="1:135" s="4" customFormat="1" ht="46" customHeight="1">
      <c r="A13" s="50" t="s">
        <v>8</v>
      </c>
      <c r="B13" s="232"/>
      <c r="C13" s="166" t="s">
        <v>39</v>
      </c>
      <c r="D13" s="51" t="s">
        <v>9</v>
      </c>
      <c r="E13" s="69"/>
      <c r="F13" s="52" t="s">
        <v>7</v>
      </c>
      <c r="G13" s="166" t="s">
        <v>8</v>
      </c>
      <c r="H13" s="53" t="s">
        <v>62</v>
      </c>
      <c r="I13" s="166" t="s">
        <v>11</v>
      </c>
      <c r="J13" s="53" t="s">
        <v>17</v>
      </c>
      <c r="K13" s="53" t="s">
        <v>37</v>
      </c>
      <c r="L13" s="53" t="s">
        <v>18</v>
      </c>
      <c r="M13" s="166"/>
      <c r="N13" s="232"/>
      <c r="O13" s="232"/>
      <c r="P13" s="232"/>
      <c r="Q13" s="232"/>
      <c r="R13" s="232"/>
      <c r="S13" s="232"/>
      <c r="T13" s="166" t="s">
        <v>884</v>
      </c>
      <c r="U13" s="54" t="s">
        <v>30</v>
      </c>
      <c r="V13" s="54" t="s">
        <v>31</v>
      </c>
      <c r="W13" s="54" t="s">
        <v>60</v>
      </c>
      <c r="X13" s="54" t="s">
        <v>32</v>
      </c>
      <c r="Y13" s="54" t="s">
        <v>47</v>
      </c>
      <c r="Z13" s="54" t="s">
        <v>33</v>
      </c>
      <c r="AA13" s="54" t="s">
        <v>61</v>
      </c>
      <c r="AB13" s="232"/>
      <c r="AC13" s="232"/>
      <c r="AD13" s="232"/>
      <c r="AE13" s="166" t="s">
        <v>885</v>
      </c>
      <c r="AF13" s="166" t="s">
        <v>886</v>
      </c>
      <c r="AG13" s="166" t="s">
        <v>887</v>
      </c>
      <c r="AH13" s="232"/>
      <c r="AI13" s="232"/>
      <c r="AJ13" s="232"/>
      <c r="AK13" s="232"/>
      <c r="AL13" s="166" t="s">
        <v>888</v>
      </c>
      <c r="AM13" s="232"/>
      <c r="AN13" s="165" t="s">
        <v>235</v>
      </c>
      <c r="AO13" s="165" t="s">
        <v>236</v>
      </c>
      <c r="AP13" s="172" t="s">
        <v>889</v>
      </c>
      <c r="AQ13" s="232"/>
      <c r="AR13" s="232"/>
      <c r="AS13" s="232"/>
      <c r="AT13" s="232"/>
      <c r="AU13" s="230"/>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row>
    <row r="14" spans="1:135" s="3" customFormat="1" ht="14">
      <c r="A14" s="97" t="s">
        <v>377</v>
      </c>
      <c r="B14" s="117">
        <v>0</v>
      </c>
      <c r="C14" s="6">
        <f t="shared" ref="C14:C77" si="0">B14/11</f>
        <v>0</v>
      </c>
      <c r="D14" s="7">
        <f>B14-C14</f>
        <v>0</v>
      </c>
      <c r="E14" s="65"/>
      <c r="F14" s="55"/>
      <c r="G14" s="78" t="s">
        <v>410</v>
      </c>
      <c r="H14" s="119">
        <v>0</v>
      </c>
      <c r="I14" s="84" t="s">
        <v>228</v>
      </c>
      <c r="J14" s="31">
        <f>H14</f>
        <v>0</v>
      </c>
      <c r="K14" s="32">
        <f>J14/11</f>
        <v>0</v>
      </c>
      <c r="L14" s="31">
        <f>J14-K14</f>
        <v>0</v>
      </c>
      <c r="M14" s="56"/>
      <c r="N14" s="57">
        <f>L14</f>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57">
        <v>0</v>
      </c>
      <c r="AK14" s="57">
        <v>0</v>
      </c>
      <c r="AL14" s="57">
        <v>0</v>
      </c>
      <c r="AM14" s="57">
        <v>0</v>
      </c>
      <c r="AN14" s="57">
        <v>0</v>
      </c>
      <c r="AO14" s="57">
        <v>0</v>
      </c>
      <c r="AP14" s="57">
        <v>0</v>
      </c>
      <c r="AQ14" s="57">
        <v>0</v>
      </c>
      <c r="AR14" s="57">
        <v>0</v>
      </c>
      <c r="AS14" s="57">
        <v>0</v>
      </c>
      <c r="AT14" s="57">
        <v>0</v>
      </c>
      <c r="AU14" s="58">
        <v>0</v>
      </c>
    </row>
    <row r="15" spans="1:135" s="3" customFormat="1" ht="14">
      <c r="A15" s="98" t="s">
        <v>378</v>
      </c>
      <c r="B15" s="117">
        <v>0</v>
      </c>
      <c r="C15" s="8">
        <f t="shared" si="0"/>
        <v>0</v>
      </c>
      <c r="D15" s="9">
        <f>B15-C15</f>
        <v>0</v>
      </c>
      <c r="E15" s="65"/>
      <c r="F15" s="55"/>
      <c r="G15" s="168" t="s">
        <v>828</v>
      </c>
      <c r="H15" s="91">
        <v>0</v>
      </c>
      <c r="I15" s="84" t="s">
        <v>228</v>
      </c>
      <c r="J15" s="31">
        <f t="shared" ref="J15:J70" si="1">H15</f>
        <v>0</v>
      </c>
      <c r="K15" s="32">
        <f t="shared" ref="K15:K70" si="2">J15/11</f>
        <v>0</v>
      </c>
      <c r="L15" s="31">
        <f t="shared" ref="L15:L70" si="3">J15-K15</f>
        <v>0</v>
      </c>
      <c r="M15" s="56"/>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0</v>
      </c>
      <c r="AI15" s="57">
        <v>0</v>
      </c>
      <c r="AJ15" s="57">
        <v>0</v>
      </c>
      <c r="AK15" s="57">
        <v>0</v>
      </c>
      <c r="AL15" s="57">
        <v>0</v>
      </c>
      <c r="AM15" s="57">
        <v>0</v>
      </c>
      <c r="AN15" s="57">
        <v>0</v>
      </c>
      <c r="AO15" s="57">
        <v>0</v>
      </c>
      <c r="AP15" s="57">
        <v>0</v>
      </c>
      <c r="AQ15" s="57">
        <v>0</v>
      </c>
      <c r="AR15" s="57">
        <v>0</v>
      </c>
      <c r="AS15" s="57">
        <v>0</v>
      </c>
      <c r="AT15" s="57">
        <v>0</v>
      </c>
      <c r="AU15" s="58">
        <v>0</v>
      </c>
    </row>
    <row r="16" spans="1:135" s="3" customFormat="1" ht="14">
      <c r="A16" s="98" t="s">
        <v>379</v>
      </c>
      <c r="B16" s="117">
        <v>0</v>
      </c>
      <c r="C16" s="8">
        <f t="shared" si="0"/>
        <v>0</v>
      </c>
      <c r="D16" s="9">
        <f>B16-C16</f>
        <v>0</v>
      </c>
      <c r="E16" s="65"/>
      <c r="F16" s="55"/>
      <c r="G16" s="168" t="s">
        <v>829</v>
      </c>
      <c r="H16" s="91">
        <v>0</v>
      </c>
      <c r="I16" s="84" t="s">
        <v>228</v>
      </c>
      <c r="J16" s="31">
        <f t="shared" si="1"/>
        <v>0</v>
      </c>
      <c r="K16" s="32">
        <f t="shared" si="2"/>
        <v>0</v>
      </c>
      <c r="L16" s="31">
        <f t="shared" si="3"/>
        <v>0</v>
      </c>
      <c r="M16" s="56"/>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57">
        <v>0</v>
      </c>
      <c r="AP16" s="57">
        <v>0</v>
      </c>
      <c r="AQ16" s="57">
        <v>0</v>
      </c>
      <c r="AR16" s="57">
        <v>0</v>
      </c>
      <c r="AS16" s="57">
        <v>0</v>
      </c>
      <c r="AT16" s="57">
        <v>0</v>
      </c>
      <c r="AU16" s="58">
        <v>0</v>
      </c>
    </row>
    <row r="17" spans="1:47" s="3" customFormat="1" ht="14">
      <c r="A17" s="98" t="s">
        <v>380</v>
      </c>
      <c r="B17" s="117">
        <v>0</v>
      </c>
      <c r="C17" s="8">
        <f t="shared" si="0"/>
        <v>0</v>
      </c>
      <c r="D17" s="9">
        <f t="shared" ref="D17:D18" si="4">B17-C17</f>
        <v>0</v>
      </c>
      <c r="E17" s="65"/>
      <c r="F17" s="55"/>
      <c r="G17" s="56" t="s">
        <v>411</v>
      </c>
      <c r="H17" s="91">
        <f>B15</f>
        <v>0</v>
      </c>
      <c r="I17" s="84" t="s">
        <v>228</v>
      </c>
      <c r="J17" s="31">
        <f t="shared" si="1"/>
        <v>0</v>
      </c>
      <c r="K17" s="32">
        <f t="shared" si="2"/>
        <v>0</v>
      </c>
      <c r="L17" s="31">
        <f t="shared" si="3"/>
        <v>0</v>
      </c>
      <c r="M17" s="56"/>
      <c r="N17" s="57">
        <v>0</v>
      </c>
      <c r="O17" s="57">
        <f>L17</f>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8">
        <v>0</v>
      </c>
    </row>
    <row r="18" spans="1:47" s="3" customFormat="1" ht="14">
      <c r="A18" s="98" t="s">
        <v>381</v>
      </c>
      <c r="B18" s="117">
        <v>0</v>
      </c>
      <c r="C18" s="8">
        <f t="shared" si="0"/>
        <v>0</v>
      </c>
      <c r="D18" s="9">
        <f t="shared" si="4"/>
        <v>0</v>
      </c>
      <c r="E18" s="65"/>
      <c r="F18" s="55"/>
      <c r="G18" s="56" t="s">
        <v>785</v>
      </c>
      <c r="H18" s="91">
        <f t="shared" ref="H18:H21" si="5">B16</f>
        <v>0</v>
      </c>
      <c r="I18" s="84" t="s">
        <v>228</v>
      </c>
      <c r="J18" s="31">
        <f t="shared" si="1"/>
        <v>0</v>
      </c>
      <c r="K18" s="32">
        <f t="shared" si="2"/>
        <v>0</v>
      </c>
      <c r="L18" s="31">
        <f t="shared" si="3"/>
        <v>0</v>
      </c>
      <c r="M18" s="56"/>
      <c r="N18" s="57">
        <v>0</v>
      </c>
      <c r="O18" s="57">
        <v>0</v>
      </c>
      <c r="P18" s="57">
        <f>L18</f>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8">
        <v>0</v>
      </c>
    </row>
    <row r="19" spans="1:47" s="3" customFormat="1" ht="14">
      <c r="A19" s="98" t="s">
        <v>382</v>
      </c>
      <c r="B19" s="117">
        <v>0</v>
      </c>
      <c r="C19" s="8">
        <f t="shared" si="0"/>
        <v>0</v>
      </c>
      <c r="D19" s="9">
        <f>B19-C19</f>
        <v>0</v>
      </c>
      <c r="E19" s="65"/>
      <c r="F19" s="55"/>
      <c r="G19" s="56" t="s">
        <v>380</v>
      </c>
      <c r="H19" s="91">
        <f t="shared" si="5"/>
        <v>0</v>
      </c>
      <c r="I19" s="84" t="s">
        <v>228</v>
      </c>
      <c r="J19" s="31">
        <f t="shared" si="1"/>
        <v>0</v>
      </c>
      <c r="K19" s="32">
        <f t="shared" si="2"/>
        <v>0</v>
      </c>
      <c r="L19" s="31">
        <f t="shared" si="3"/>
        <v>0</v>
      </c>
      <c r="M19" s="56"/>
      <c r="N19" s="57">
        <v>0</v>
      </c>
      <c r="O19" s="57">
        <v>0</v>
      </c>
      <c r="P19" s="57">
        <v>0</v>
      </c>
      <c r="Q19" s="57">
        <f>L19</f>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8">
        <v>0</v>
      </c>
    </row>
    <row r="20" spans="1:47" s="3" customFormat="1" ht="14">
      <c r="A20" s="98" t="s">
        <v>383</v>
      </c>
      <c r="B20" s="117">
        <v>0</v>
      </c>
      <c r="C20" s="8">
        <f t="shared" si="0"/>
        <v>0</v>
      </c>
      <c r="D20" s="9">
        <f t="shared" ref="D20:D23" si="6">B20-C20</f>
        <v>0</v>
      </c>
      <c r="E20" s="65"/>
      <c r="F20" s="55"/>
      <c r="G20" s="56" t="s">
        <v>381</v>
      </c>
      <c r="H20" s="91">
        <f t="shared" si="5"/>
        <v>0</v>
      </c>
      <c r="I20" s="84" t="s">
        <v>228</v>
      </c>
      <c r="J20" s="31">
        <f t="shared" si="1"/>
        <v>0</v>
      </c>
      <c r="K20" s="32">
        <f t="shared" si="2"/>
        <v>0</v>
      </c>
      <c r="L20" s="31">
        <f t="shared" si="3"/>
        <v>0</v>
      </c>
      <c r="M20" s="56"/>
      <c r="N20" s="57">
        <v>0</v>
      </c>
      <c r="O20" s="57">
        <v>0</v>
      </c>
      <c r="P20" s="57">
        <v>0</v>
      </c>
      <c r="Q20" s="57">
        <v>0</v>
      </c>
      <c r="R20" s="57">
        <f>L20</f>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8">
        <v>0</v>
      </c>
    </row>
    <row r="21" spans="1:47" s="3" customFormat="1" ht="14">
      <c r="A21" s="98" t="s">
        <v>384</v>
      </c>
      <c r="B21" s="117">
        <v>0</v>
      </c>
      <c r="C21" s="8">
        <f t="shared" si="0"/>
        <v>0</v>
      </c>
      <c r="D21" s="9">
        <f t="shared" si="6"/>
        <v>0</v>
      </c>
      <c r="E21" s="65"/>
      <c r="F21" s="55"/>
      <c r="G21" s="56" t="s">
        <v>382</v>
      </c>
      <c r="H21" s="91">
        <f t="shared" si="5"/>
        <v>0</v>
      </c>
      <c r="I21" s="84" t="s">
        <v>228</v>
      </c>
      <c r="J21" s="31">
        <f t="shared" si="1"/>
        <v>0</v>
      </c>
      <c r="K21" s="32">
        <f t="shared" si="2"/>
        <v>0</v>
      </c>
      <c r="L21" s="31">
        <f t="shared" si="3"/>
        <v>0</v>
      </c>
      <c r="M21" s="56"/>
      <c r="N21" s="57">
        <v>0</v>
      </c>
      <c r="O21" s="57">
        <v>0</v>
      </c>
      <c r="P21" s="57">
        <v>0</v>
      </c>
      <c r="Q21" s="57">
        <v>0</v>
      </c>
      <c r="R21" s="57">
        <v>0</v>
      </c>
      <c r="S21" s="57">
        <f>L21</f>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8">
        <v>0</v>
      </c>
    </row>
    <row r="22" spans="1:47" s="3" customFormat="1" ht="14">
      <c r="A22" s="98" t="s">
        <v>385</v>
      </c>
      <c r="B22" s="117">
        <v>0</v>
      </c>
      <c r="C22" s="8">
        <f t="shared" si="0"/>
        <v>0</v>
      </c>
      <c r="D22" s="9">
        <f t="shared" si="6"/>
        <v>0</v>
      </c>
      <c r="E22" s="65"/>
      <c r="F22" s="55"/>
      <c r="G22" s="78" t="s">
        <v>412</v>
      </c>
      <c r="H22" s="119">
        <v>0</v>
      </c>
      <c r="I22" s="84" t="s">
        <v>228</v>
      </c>
      <c r="J22" s="31">
        <f t="shared" si="1"/>
        <v>0</v>
      </c>
      <c r="K22" s="32">
        <f t="shared" si="2"/>
        <v>0</v>
      </c>
      <c r="L22" s="31">
        <f t="shared" si="3"/>
        <v>0</v>
      </c>
      <c r="M22" s="56"/>
      <c r="N22" s="57">
        <f>L22</f>
        <v>0</v>
      </c>
      <c r="O22" s="57">
        <v>0</v>
      </c>
      <c r="P22" s="57">
        <v>0</v>
      </c>
      <c r="Q22" s="57">
        <v>0</v>
      </c>
      <c r="R22" s="57">
        <v>0</v>
      </c>
      <c r="S22" s="57">
        <v>0</v>
      </c>
      <c r="T22" s="57">
        <f>L22</f>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8">
        <v>0</v>
      </c>
    </row>
    <row r="23" spans="1:47" s="3" customFormat="1" ht="14">
      <c r="A23" s="98" t="s">
        <v>446</v>
      </c>
      <c r="B23" s="117">
        <v>0</v>
      </c>
      <c r="C23" s="8">
        <f t="shared" si="0"/>
        <v>0</v>
      </c>
      <c r="D23" s="9">
        <f t="shared" si="6"/>
        <v>0</v>
      </c>
      <c r="E23" s="65"/>
      <c r="F23" s="55"/>
      <c r="G23" s="78" t="s">
        <v>423</v>
      </c>
      <c r="H23" s="119">
        <v>0</v>
      </c>
      <c r="I23" s="84" t="s">
        <v>228</v>
      </c>
      <c r="J23" s="31">
        <f t="shared" si="1"/>
        <v>0</v>
      </c>
      <c r="K23" s="32">
        <f t="shared" si="2"/>
        <v>0</v>
      </c>
      <c r="L23" s="31">
        <f t="shared" si="3"/>
        <v>0</v>
      </c>
      <c r="M23" s="56"/>
      <c r="N23" s="57">
        <f>L23</f>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8">
        <v>0</v>
      </c>
    </row>
    <row r="24" spans="1:47" s="3" customFormat="1" ht="14">
      <c r="A24" s="98" t="s">
        <v>447</v>
      </c>
      <c r="B24" s="117">
        <v>0</v>
      </c>
      <c r="C24" s="8">
        <f t="shared" si="0"/>
        <v>0</v>
      </c>
      <c r="D24" s="9">
        <f>B24-C24</f>
        <v>0</v>
      </c>
      <c r="E24" s="65"/>
      <c r="F24" s="55"/>
      <c r="G24" s="168" t="s">
        <v>830</v>
      </c>
      <c r="H24" s="91">
        <v>0</v>
      </c>
      <c r="I24" s="84" t="s">
        <v>228</v>
      </c>
      <c r="J24" s="31">
        <f t="shared" si="1"/>
        <v>0</v>
      </c>
      <c r="K24" s="32">
        <f t="shared" si="2"/>
        <v>0</v>
      </c>
      <c r="L24" s="31">
        <f t="shared" si="3"/>
        <v>0</v>
      </c>
      <c r="M24" s="56"/>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8">
        <v>0</v>
      </c>
    </row>
    <row r="25" spans="1:47" s="3" customFormat="1" ht="14">
      <c r="A25" s="98" t="s">
        <v>425</v>
      </c>
      <c r="B25" s="117">
        <v>0</v>
      </c>
      <c r="C25" s="8">
        <f t="shared" si="0"/>
        <v>0</v>
      </c>
      <c r="D25" s="9">
        <f>B25-C25</f>
        <v>0</v>
      </c>
      <c r="E25" s="65"/>
      <c r="F25" s="55"/>
      <c r="G25" s="168" t="s">
        <v>831</v>
      </c>
      <c r="H25" s="91">
        <v>0</v>
      </c>
      <c r="I25" s="84" t="s">
        <v>228</v>
      </c>
      <c r="J25" s="31">
        <f t="shared" si="1"/>
        <v>0</v>
      </c>
      <c r="K25" s="32">
        <f t="shared" si="2"/>
        <v>0</v>
      </c>
      <c r="L25" s="31">
        <f t="shared" si="3"/>
        <v>0</v>
      </c>
      <c r="M25" s="56"/>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8">
        <v>0</v>
      </c>
    </row>
    <row r="26" spans="1:47" s="3" customFormat="1" ht="14">
      <c r="A26" s="98" t="s">
        <v>426</v>
      </c>
      <c r="B26" s="117">
        <v>0</v>
      </c>
      <c r="C26" s="8">
        <f t="shared" si="0"/>
        <v>0</v>
      </c>
      <c r="D26" s="9">
        <f t="shared" ref="D26:D42" si="7">B26-C26</f>
        <v>0</v>
      </c>
      <c r="E26" s="65"/>
      <c r="F26" s="55"/>
      <c r="G26" s="56" t="s">
        <v>424</v>
      </c>
      <c r="H26" s="91">
        <f>B24</f>
        <v>0</v>
      </c>
      <c r="I26" s="84" t="s">
        <v>228</v>
      </c>
      <c r="J26" s="31">
        <f t="shared" si="1"/>
        <v>0</v>
      </c>
      <c r="K26" s="32">
        <f t="shared" si="2"/>
        <v>0</v>
      </c>
      <c r="L26" s="31">
        <f t="shared" si="3"/>
        <v>0</v>
      </c>
      <c r="M26" s="56"/>
      <c r="N26" s="57">
        <v>0</v>
      </c>
      <c r="O26" s="57">
        <f>L26</f>
        <v>0</v>
      </c>
      <c r="P26" s="57">
        <v>0</v>
      </c>
      <c r="Q26" s="57">
        <v>0</v>
      </c>
      <c r="R26" s="57">
        <v>0</v>
      </c>
      <c r="S26" s="57">
        <v>0</v>
      </c>
      <c r="T26" s="57">
        <v>0</v>
      </c>
      <c r="U26" s="57">
        <v>0</v>
      </c>
      <c r="V26" s="57">
        <v>0</v>
      </c>
      <c r="W26" s="57">
        <v>0</v>
      </c>
      <c r="X26" s="57">
        <v>0</v>
      </c>
      <c r="Y26" s="57">
        <v>0</v>
      </c>
      <c r="Z26" s="57">
        <v>0</v>
      </c>
      <c r="AA26" s="57">
        <v>0</v>
      </c>
      <c r="AB26" s="57">
        <v>0</v>
      </c>
      <c r="AC26" s="57">
        <v>0</v>
      </c>
      <c r="AD26" s="57">
        <v>0</v>
      </c>
      <c r="AE26" s="57">
        <v>0</v>
      </c>
      <c r="AF26" s="57">
        <v>0</v>
      </c>
      <c r="AG26" s="57">
        <v>0</v>
      </c>
      <c r="AH26" s="57">
        <v>0</v>
      </c>
      <c r="AI26" s="57">
        <v>0</v>
      </c>
      <c r="AJ26" s="57">
        <v>0</v>
      </c>
      <c r="AK26" s="57">
        <v>0</v>
      </c>
      <c r="AL26" s="57">
        <v>0</v>
      </c>
      <c r="AM26" s="57">
        <v>0</v>
      </c>
      <c r="AN26" s="57">
        <v>0</v>
      </c>
      <c r="AO26" s="57">
        <v>0</v>
      </c>
      <c r="AP26" s="57">
        <v>0</v>
      </c>
      <c r="AQ26" s="57">
        <v>0</v>
      </c>
      <c r="AR26" s="57">
        <v>0</v>
      </c>
      <c r="AS26" s="57">
        <v>0</v>
      </c>
      <c r="AT26" s="57">
        <v>0</v>
      </c>
      <c r="AU26" s="58">
        <v>0</v>
      </c>
    </row>
    <row r="27" spans="1:47" s="3" customFormat="1" ht="14">
      <c r="A27" s="98" t="s">
        <v>427</v>
      </c>
      <c r="B27" s="117">
        <v>0</v>
      </c>
      <c r="C27" s="8">
        <f t="shared" si="0"/>
        <v>0</v>
      </c>
      <c r="D27" s="9">
        <f t="shared" si="7"/>
        <v>0</v>
      </c>
      <c r="E27" s="65"/>
      <c r="F27" s="55"/>
      <c r="G27" s="56" t="s">
        <v>786</v>
      </c>
      <c r="H27" s="91">
        <f t="shared" ref="H27:H30" si="8">B25</f>
        <v>0</v>
      </c>
      <c r="I27" s="84" t="s">
        <v>228</v>
      </c>
      <c r="J27" s="31">
        <f t="shared" si="1"/>
        <v>0</v>
      </c>
      <c r="K27" s="32">
        <f t="shared" si="2"/>
        <v>0</v>
      </c>
      <c r="L27" s="31">
        <f t="shared" si="3"/>
        <v>0</v>
      </c>
      <c r="M27" s="56"/>
      <c r="N27" s="57">
        <v>0</v>
      </c>
      <c r="O27" s="57">
        <v>0</v>
      </c>
      <c r="P27" s="57">
        <f>L27</f>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8">
        <v>0</v>
      </c>
    </row>
    <row r="28" spans="1:47" s="3" customFormat="1" ht="14">
      <c r="A28" s="98" t="s">
        <v>428</v>
      </c>
      <c r="B28" s="117">
        <v>0</v>
      </c>
      <c r="C28" s="8">
        <f t="shared" si="0"/>
        <v>0</v>
      </c>
      <c r="D28" s="9">
        <f t="shared" si="7"/>
        <v>0</v>
      </c>
      <c r="E28" s="65"/>
      <c r="F28" s="55"/>
      <c r="G28" s="56" t="s">
        <v>426</v>
      </c>
      <c r="H28" s="91">
        <f t="shared" si="8"/>
        <v>0</v>
      </c>
      <c r="I28" s="84" t="s">
        <v>228</v>
      </c>
      <c r="J28" s="31">
        <f t="shared" si="1"/>
        <v>0</v>
      </c>
      <c r="K28" s="32">
        <f t="shared" si="2"/>
        <v>0</v>
      </c>
      <c r="L28" s="31">
        <f t="shared" si="3"/>
        <v>0</v>
      </c>
      <c r="M28" s="56"/>
      <c r="N28" s="57">
        <v>0</v>
      </c>
      <c r="O28" s="57">
        <v>0</v>
      </c>
      <c r="P28" s="57">
        <v>0</v>
      </c>
      <c r="Q28" s="57">
        <f>L28</f>
        <v>0</v>
      </c>
      <c r="R28" s="57">
        <v>0</v>
      </c>
      <c r="S28" s="57">
        <v>0</v>
      </c>
      <c r="T28" s="57">
        <v>0</v>
      </c>
      <c r="U28" s="57">
        <v>0</v>
      </c>
      <c r="V28" s="57">
        <v>0</v>
      </c>
      <c r="W28" s="57">
        <v>0</v>
      </c>
      <c r="X28" s="57">
        <v>0</v>
      </c>
      <c r="Y28" s="57">
        <v>0</v>
      </c>
      <c r="Z28" s="57">
        <v>0</v>
      </c>
      <c r="AA28" s="57">
        <v>0</v>
      </c>
      <c r="AB28" s="57">
        <v>0</v>
      </c>
      <c r="AC28" s="57">
        <v>0</v>
      </c>
      <c r="AD28" s="57">
        <v>0</v>
      </c>
      <c r="AE28" s="57">
        <v>0</v>
      </c>
      <c r="AF28" s="57">
        <v>0</v>
      </c>
      <c r="AG28" s="57">
        <v>0</v>
      </c>
      <c r="AH28" s="57">
        <v>0</v>
      </c>
      <c r="AI28" s="57">
        <v>0</v>
      </c>
      <c r="AJ28" s="57">
        <v>0</v>
      </c>
      <c r="AK28" s="57">
        <v>0</v>
      </c>
      <c r="AL28" s="57">
        <v>0</v>
      </c>
      <c r="AM28" s="57">
        <v>0</v>
      </c>
      <c r="AN28" s="57">
        <v>0</v>
      </c>
      <c r="AO28" s="57">
        <v>0</v>
      </c>
      <c r="AP28" s="57">
        <v>0</v>
      </c>
      <c r="AQ28" s="57">
        <v>0</v>
      </c>
      <c r="AR28" s="57">
        <v>0</v>
      </c>
      <c r="AS28" s="57">
        <v>0</v>
      </c>
      <c r="AT28" s="57">
        <v>0</v>
      </c>
      <c r="AU28" s="58">
        <v>0</v>
      </c>
    </row>
    <row r="29" spans="1:47" s="3" customFormat="1" ht="14">
      <c r="A29" s="98" t="s">
        <v>448</v>
      </c>
      <c r="B29" s="117">
        <v>0</v>
      </c>
      <c r="C29" s="8">
        <f t="shared" si="0"/>
        <v>0</v>
      </c>
      <c r="D29" s="9">
        <f t="shared" si="7"/>
        <v>0</v>
      </c>
      <c r="E29" s="65"/>
      <c r="F29" s="55"/>
      <c r="G29" s="56" t="s">
        <v>427</v>
      </c>
      <c r="H29" s="91">
        <f t="shared" si="8"/>
        <v>0</v>
      </c>
      <c r="I29" s="84" t="s">
        <v>228</v>
      </c>
      <c r="J29" s="31">
        <f t="shared" si="1"/>
        <v>0</v>
      </c>
      <c r="K29" s="32">
        <f t="shared" si="2"/>
        <v>0</v>
      </c>
      <c r="L29" s="31">
        <f t="shared" si="3"/>
        <v>0</v>
      </c>
      <c r="M29" s="56"/>
      <c r="N29" s="57">
        <v>0</v>
      </c>
      <c r="O29" s="57">
        <v>0</v>
      </c>
      <c r="P29" s="57">
        <v>0</v>
      </c>
      <c r="Q29" s="57">
        <v>0</v>
      </c>
      <c r="R29" s="57">
        <f>L29</f>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8">
        <v>0</v>
      </c>
    </row>
    <row r="30" spans="1:47" s="3" customFormat="1" ht="14">
      <c r="A30" s="98" t="s">
        <v>449</v>
      </c>
      <c r="B30" s="117">
        <v>0</v>
      </c>
      <c r="C30" s="8">
        <f t="shared" si="0"/>
        <v>0</v>
      </c>
      <c r="D30" s="9">
        <f t="shared" si="7"/>
        <v>0</v>
      </c>
      <c r="E30" s="65"/>
      <c r="F30" s="55"/>
      <c r="G30" s="56" t="s">
        <v>428</v>
      </c>
      <c r="H30" s="91">
        <f t="shared" si="8"/>
        <v>0</v>
      </c>
      <c r="I30" s="84" t="s">
        <v>228</v>
      </c>
      <c r="J30" s="31">
        <f t="shared" si="1"/>
        <v>0</v>
      </c>
      <c r="K30" s="32">
        <f t="shared" si="2"/>
        <v>0</v>
      </c>
      <c r="L30" s="31">
        <f t="shared" si="3"/>
        <v>0</v>
      </c>
      <c r="M30" s="56"/>
      <c r="N30" s="57">
        <v>0</v>
      </c>
      <c r="O30" s="57">
        <v>0</v>
      </c>
      <c r="P30" s="57">
        <v>0</v>
      </c>
      <c r="Q30" s="57">
        <v>0</v>
      </c>
      <c r="R30" s="57">
        <v>0</v>
      </c>
      <c r="S30" s="57">
        <f>L30</f>
        <v>0</v>
      </c>
      <c r="T30" s="57">
        <v>0</v>
      </c>
      <c r="U30" s="57">
        <v>0</v>
      </c>
      <c r="V30" s="57">
        <v>0</v>
      </c>
      <c r="W30" s="57">
        <v>0</v>
      </c>
      <c r="X30" s="57">
        <v>0</v>
      </c>
      <c r="Y30" s="57">
        <v>0</v>
      </c>
      <c r="Z30" s="57">
        <v>0</v>
      </c>
      <c r="AA30" s="57">
        <v>0</v>
      </c>
      <c r="AB30" s="57">
        <v>0</v>
      </c>
      <c r="AC30" s="57">
        <v>0</v>
      </c>
      <c r="AD30" s="57">
        <v>0</v>
      </c>
      <c r="AE30" s="57">
        <v>0</v>
      </c>
      <c r="AF30" s="57">
        <v>0</v>
      </c>
      <c r="AG30" s="57">
        <v>0</v>
      </c>
      <c r="AH30" s="57">
        <v>0</v>
      </c>
      <c r="AI30" s="57">
        <v>0</v>
      </c>
      <c r="AJ30" s="57">
        <v>0</v>
      </c>
      <c r="AK30" s="57">
        <v>0</v>
      </c>
      <c r="AL30" s="57">
        <v>0</v>
      </c>
      <c r="AM30" s="57">
        <v>0</v>
      </c>
      <c r="AN30" s="57">
        <v>0</v>
      </c>
      <c r="AO30" s="57">
        <v>0</v>
      </c>
      <c r="AP30" s="57">
        <v>0</v>
      </c>
      <c r="AQ30" s="57">
        <v>0</v>
      </c>
      <c r="AR30" s="57">
        <v>0</v>
      </c>
      <c r="AS30" s="57">
        <v>0</v>
      </c>
      <c r="AT30" s="57">
        <v>0</v>
      </c>
      <c r="AU30" s="58">
        <v>0</v>
      </c>
    </row>
    <row r="31" spans="1:47" s="3" customFormat="1" ht="14">
      <c r="A31" s="98" t="s">
        <v>450</v>
      </c>
      <c r="B31" s="117">
        <v>0</v>
      </c>
      <c r="C31" s="8">
        <f t="shared" si="0"/>
        <v>0</v>
      </c>
      <c r="D31" s="9">
        <f t="shared" si="7"/>
        <v>0</v>
      </c>
      <c r="E31" s="65"/>
      <c r="F31" s="55"/>
      <c r="G31" s="78" t="s">
        <v>429</v>
      </c>
      <c r="H31" s="119">
        <v>0</v>
      </c>
      <c r="I31" s="84" t="s">
        <v>228</v>
      </c>
      <c r="J31" s="31">
        <f t="shared" si="1"/>
        <v>0</v>
      </c>
      <c r="K31" s="32">
        <f t="shared" si="2"/>
        <v>0</v>
      </c>
      <c r="L31" s="31">
        <f t="shared" si="3"/>
        <v>0</v>
      </c>
      <c r="M31" s="56"/>
      <c r="N31" s="57">
        <f>L31</f>
        <v>0</v>
      </c>
      <c r="O31" s="57">
        <v>0</v>
      </c>
      <c r="P31" s="57">
        <v>0</v>
      </c>
      <c r="Q31" s="57">
        <v>0</v>
      </c>
      <c r="R31" s="57">
        <v>0</v>
      </c>
      <c r="S31" s="57">
        <v>0</v>
      </c>
      <c r="T31" s="57">
        <f>L31</f>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8">
        <v>0</v>
      </c>
    </row>
    <row r="32" spans="1:47" s="3" customFormat="1" ht="14">
      <c r="A32" s="98" t="s">
        <v>469</v>
      </c>
      <c r="B32" s="117">
        <v>0</v>
      </c>
      <c r="C32" s="8">
        <f t="shared" si="0"/>
        <v>0</v>
      </c>
      <c r="D32" s="9">
        <f t="shared" si="7"/>
        <v>0</v>
      </c>
      <c r="E32" s="65"/>
      <c r="F32" s="55"/>
      <c r="G32" s="78" t="s">
        <v>502</v>
      </c>
      <c r="H32" s="119">
        <v>0</v>
      </c>
      <c r="I32" s="84" t="s">
        <v>228</v>
      </c>
      <c r="J32" s="31">
        <f t="shared" si="1"/>
        <v>0</v>
      </c>
      <c r="K32" s="32">
        <f t="shared" si="2"/>
        <v>0</v>
      </c>
      <c r="L32" s="31">
        <f t="shared" si="3"/>
        <v>0</v>
      </c>
      <c r="M32" s="56"/>
      <c r="N32" s="57">
        <f>L32</f>
        <v>0</v>
      </c>
      <c r="O32" s="57">
        <v>0</v>
      </c>
      <c r="P32" s="57">
        <v>0</v>
      </c>
      <c r="Q32" s="57">
        <v>0</v>
      </c>
      <c r="R32" s="57">
        <v>0</v>
      </c>
      <c r="S32" s="57">
        <v>0</v>
      </c>
      <c r="T32" s="57">
        <v>0</v>
      </c>
      <c r="U32" s="57">
        <v>0</v>
      </c>
      <c r="V32" s="57">
        <v>0</v>
      </c>
      <c r="W32" s="57">
        <v>0</v>
      </c>
      <c r="X32" s="57">
        <v>0</v>
      </c>
      <c r="Y32" s="57">
        <v>0</v>
      </c>
      <c r="Z32" s="57">
        <v>0</v>
      </c>
      <c r="AA32" s="57">
        <v>0</v>
      </c>
      <c r="AB32" s="57">
        <v>0</v>
      </c>
      <c r="AC32" s="57">
        <v>0</v>
      </c>
      <c r="AD32" s="57">
        <v>0</v>
      </c>
      <c r="AE32" s="57">
        <v>0</v>
      </c>
      <c r="AF32" s="57">
        <v>0</v>
      </c>
      <c r="AG32" s="57">
        <v>0</v>
      </c>
      <c r="AH32" s="57">
        <v>0</v>
      </c>
      <c r="AI32" s="57">
        <v>0</v>
      </c>
      <c r="AJ32" s="57">
        <v>0</v>
      </c>
      <c r="AK32" s="57">
        <v>0</v>
      </c>
      <c r="AL32" s="57">
        <v>0</v>
      </c>
      <c r="AM32" s="57">
        <v>0</v>
      </c>
      <c r="AN32" s="57">
        <v>0</v>
      </c>
      <c r="AO32" s="57">
        <v>0</v>
      </c>
      <c r="AP32" s="57">
        <v>0</v>
      </c>
      <c r="AQ32" s="57">
        <v>0</v>
      </c>
      <c r="AR32" s="57">
        <v>0</v>
      </c>
      <c r="AS32" s="57">
        <v>0</v>
      </c>
      <c r="AT32" s="57">
        <v>0</v>
      </c>
      <c r="AU32" s="58">
        <v>0</v>
      </c>
    </row>
    <row r="33" spans="1:47" s="3" customFormat="1" ht="14">
      <c r="A33" s="98" t="s">
        <v>470</v>
      </c>
      <c r="B33" s="117">
        <v>0</v>
      </c>
      <c r="C33" s="8">
        <f t="shared" si="0"/>
        <v>0</v>
      </c>
      <c r="D33" s="9">
        <f t="shared" si="7"/>
        <v>0</v>
      </c>
      <c r="E33" s="65"/>
      <c r="F33" s="55"/>
      <c r="G33" s="168" t="s">
        <v>832</v>
      </c>
      <c r="H33" s="91">
        <v>0</v>
      </c>
      <c r="I33" s="84" t="s">
        <v>228</v>
      </c>
      <c r="J33" s="31">
        <f t="shared" si="1"/>
        <v>0</v>
      </c>
      <c r="K33" s="32">
        <f t="shared" si="2"/>
        <v>0</v>
      </c>
      <c r="L33" s="31">
        <f t="shared" si="3"/>
        <v>0</v>
      </c>
      <c r="M33" s="56"/>
      <c r="N33" s="57">
        <v>0</v>
      </c>
      <c r="O33" s="57">
        <v>0</v>
      </c>
      <c r="P33" s="57">
        <v>0</v>
      </c>
      <c r="Q33" s="57">
        <v>0</v>
      </c>
      <c r="R33" s="57">
        <v>0</v>
      </c>
      <c r="S33" s="57">
        <v>0</v>
      </c>
      <c r="T33" s="57">
        <v>0</v>
      </c>
      <c r="U33" s="57">
        <v>0</v>
      </c>
      <c r="V33" s="57">
        <v>0</v>
      </c>
      <c r="W33" s="57">
        <v>0</v>
      </c>
      <c r="X33" s="57">
        <v>0</v>
      </c>
      <c r="Y33" s="57">
        <v>0</v>
      </c>
      <c r="Z33" s="57">
        <v>0</v>
      </c>
      <c r="AA33" s="57">
        <v>0</v>
      </c>
      <c r="AB33" s="57">
        <v>0</v>
      </c>
      <c r="AC33" s="57">
        <v>0</v>
      </c>
      <c r="AD33" s="57">
        <v>0</v>
      </c>
      <c r="AE33" s="57">
        <v>0</v>
      </c>
      <c r="AF33" s="57">
        <v>0</v>
      </c>
      <c r="AG33" s="57">
        <v>0</v>
      </c>
      <c r="AH33" s="57">
        <v>0</v>
      </c>
      <c r="AI33" s="57">
        <v>0</v>
      </c>
      <c r="AJ33" s="57">
        <v>0</v>
      </c>
      <c r="AK33" s="57">
        <v>0</v>
      </c>
      <c r="AL33" s="57">
        <v>0</v>
      </c>
      <c r="AM33" s="57">
        <v>0</v>
      </c>
      <c r="AN33" s="57">
        <v>0</v>
      </c>
      <c r="AO33" s="57">
        <v>0</v>
      </c>
      <c r="AP33" s="57">
        <v>0</v>
      </c>
      <c r="AQ33" s="57">
        <v>0</v>
      </c>
      <c r="AR33" s="57">
        <v>0</v>
      </c>
      <c r="AS33" s="57">
        <v>0</v>
      </c>
      <c r="AT33" s="57">
        <v>0</v>
      </c>
      <c r="AU33" s="58">
        <v>0</v>
      </c>
    </row>
    <row r="34" spans="1:47" s="3" customFormat="1" ht="14">
      <c r="A34" s="98" t="s">
        <v>471</v>
      </c>
      <c r="B34" s="117">
        <v>0</v>
      </c>
      <c r="C34" s="8">
        <f t="shared" si="0"/>
        <v>0</v>
      </c>
      <c r="D34" s="9">
        <f t="shared" si="7"/>
        <v>0</v>
      </c>
      <c r="E34" s="65"/>
      <c r="F34" s="55"/>
      <c r="G34" s="168" t="s">
        <v>833</v>
      </c>
      <c r="H34" s="91">
        <v>0</v>
      </c>
      <c r="I34" s="84" t="s">
        <v>228</v>
      </c>
      <c r="J34" s="31">
        <f t="shared" si="1"/>
        <v>0</v>
      </c>
      <c r="K34" s="32">
        <f t="shared" si="2"/>
        <v>0</v>
      </c>
      <c r="L34" s="31">
        <f t="shared" si="3"/>
        <v>0</v>
      </c>
      <c r="M34" s="56"/>
      <c r="N34" s="57">
        <v>0</v>
      </c>
      <c r="O34" s="57">
        <v>0</v>
      </c>
      <c r="P34" s="57">
        <v>0</v>
      </c>
      <c r="Q34" s="57">
        <v>0</v>
      </c>
      <c r="R34" s="57">
        <v>0</v>
      </c>
      <c r="S34" s="57">
        <v>0</v>
      </c>
      <c r="T34" s="57">
        <v>0</v>
      </c>
      <c r="U34" s="57">
        <v>0</v>
      </c>
      <c r="V34" s="57">
        <v>0</v>
      </c>
      <c r="W34" s="57">
        <v>0</v>
      </c>
      <c r="X34" s="57">
        <v>0</v>
      </c>
      <c r="Y34" s="57">
        <v>0</v>
      </c>
      <c r="Z34" s="57">
        <v>0</v>
      </c>
      <c r="AA34" s="57">
        <v>0</v>
      </c>
      <c r="AB34" s="57">
        <v>0</v>
      </c>
      <c r="AC34" s="57">
        <v>0</v>
      </c>
      <c r="AD34" s="57">
        <v>0</v>
      </c>
      <c r="AE34" s="57">
        <v>0</v>
      </c>
      <c r="AF34" s="57">
        <v>0</v>
      </c>
      <c r="AG34" s="57">
        <v>0</v>
      </c>
      <c r="AH34" s="57">
        <v>0</v>
      </c>
      <c r="AI34" s="57">
        <v>0</v>
      </c>
      <c r="AJ34" s="57">
        <v>0</v>
      </c>
      <c r="AK34" s="57">
        <v>0</v>
      </c>
      <c r="AL34" s="57">
        <v>0</v>
      </c>
      <c r="AM34" s="57">
        <v>0</v>
      </c>
      <c r="AN34" s="57">
        <v>0</v>
      </c>
      <c r="AO34" s="57">
        <v>0</v>
      </c>
      <c r="AP34" s="57">
        <v>0</v>
      </c>
      <c r="AQ34" s="57">
        <v>0</v>
      </c>
      <c r="AR34" s="57">
        <v>0</v>
      </c>
      <c r="AS34" s="57">
        <v>0</v>
      </c>
      <c r="AT34" s="57">
        <v>0</v>
      </c>
      <c r="AU34" s="58">
        <v>0</v>
      </c>
    </row>
    <row r="35" spans="1:47" s="3" customFormat="1" ht="14">
      <c r="A35" s="98" t="s">
        <v>472</v>
      </c>
      <c r="B35" s="117">
        <v>0</v>
      </c>
      <c r="C35" s="8">
        <f t="shared" si="0"/>
        <v>0</v>
      </c>
      <c r="D35" s="9">
        <f t="shared" si="7"/>
        <v>0</v>
      </c>
      <c r="E35" s="65"/>
      <c r="F35" s="55"/>
      <c r="G35" s="56" t="s">
        <v>503</v>
      </c>
      <c r="H35" s="91">
        <f>B33</f>
        <v>0</v>
      </c>
      <c r="I35" s="84" t="s">
        <v>228</v>
      </c>
      <c r="J35" s="31">
        <f t="shared" si="1"/>
        <v>0</v>
      </c>
      <c r="K35" s="32">
        <f t="shared" si="2"/>
        <v>0</v>
      </c>
      <c r="L35" s="31">
        <f t="shared" si="3"/>
        <v>0</v>
      </c>
      <c r="M35" s="56"/>
      <c r="N35" s="57">
        <v>0</v>
      </c>
      <c r="O35" s="57">
        <f>L35</f>
        <v>0</v>
      </c>
      <c r="P35" s="57">
        <v>0</v>
      </c>
      <c r="Q35" s="57">
        <v>0</v>
      </c>
      <c r="R35" s="57">
        <v>0</v>
      </c>
      <c r="S35" s="57">
        <v>0</v>
      </c>
      <c r="T35" s="57">
        <v>0</v>
      </c>
      <c r="U35" s="57">
        <v>0</v>
      </c>
      <c r="V35" s="57">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0</v>
      </c>
      <c r="AM35" s="57">
        <v>0</v>
      </c>
      <c r="AN35" s="57">
        <v>0</v>
      </c>
      <c r="AO35" s="57">
        <v>0</v>
      </c>
      <c r="AP35" s="57">
        <v>0</v>
      </c>
      <c r="AQ35" s="57">
        <v>0</v>
      </c>
      <c r="AR35" s="57">
        <v>0</v>
      </c>
      <c r="AS35" s="57">
        <v>0</v>
      </c>
      <c r="AT35" s="57">
        <v>0</v>
      </c>
      <c r="AU35" s="58">
        <v>0</v>
      </c>
    </row>
    <row r="36" spans="1:47" s="3" customFormat="1" ht="14">
      <c r="A36" s="98" t="s">
        <v>473</v>
      </c>
      <c r="B36" s="117">
        <v>0</v>
      </c>
      <c r="C36" s="8">
        <f t="shared" si="0"/>
        <v>0</v>
      </c>
      <c r="D36" s="9">
        <f t="shared" si="7"/>
        <v>0</v>
      </c>
      <c r="E36" s="65"/>
      <c r="F36" s="55"/>
      <c r="G36" s="56" t="s">
        <v>787</v>
      </c>
      <c r="H36" s="91">
        <f t="shared" ref="H36:H39" si="9">B34</f>
        <v>0</v>
      </c>
      <c r="I36" s="84" t="s">
        <v>228</v>
      </c>
      <c r="J36" s="31">
        <f t="shared" si="1"/>
        <v>0</v>
      </c>
      <c r="K36" s="32">
        <f t="shared" si="2"/>
        <v>0</v>
      </c>
      <c r="L36" s="31">
        <f t="shared" si="3"/>
        <v>0</v>
      </c>
      <c r="M36" s="56"/>
      <c r="N36" s="57">
        <v>0</v>
      </c>
      <c r="O36" s="57">
        <v>0</v>
      </c>
      <c r="P36" s="57">
        <f>L36</f>
        <v>0</v>
      </c>
      <c r="Q36" s="57">
        <v>0</v>
      </c>
      <c r="R36" s="57">
        <v>0</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0</v>
      </c>
      <c r="AN36" s="57">
        <v>0</v>
      </c>
      <c r="AO36" s="57">
        <v>0</v>
      </c>
      <c r="AP36" s="57">
        <v>0</v>
      </c>
      <c r="AQ36" s="57">
        <v>0</v>
      </c>
      <c r="AR36" s="57">
        <v>0</v>
      </c>
      <c r="AS36" s="57">
        <v>0</v>
      </c>
      <c r="AT36" s="57">
        <v>0</v>
      </c>
      <c r="AU36" s="58">
        <v>0</v>
      </c>
    </row>
    <row r="37" spans="1:47" s="3" customFormat="1" ht="14">
      <c r="A37" s="98" t="s">
        <v>474</v>
      </c>
      <c r="B37" s="117">
        <v>0</v>
      </c>
      <c r="C37" s="8">
        <f t="shared" si="0"/>
        <v>0</v>
      </c>
      <c r="D37" s="9">
        <f t="shared" si="7"/>
        <v>0</v>
      </c>
      <c r="E37" s="65"/>
      <c r="F37" s="55"/>
      <c r="G37" s="56" t="s">
        <v>472</v>
      </c>
      <c r="H37" s="91">
        <f t="shared" si="9"/>
        <v>0</v>
      </c>
      <c r="I37" s="84" t="s">
        <v>228</v>
      </c>
      <c r="J37" s="31">
        <f t="shared" si="1"/>
        <v>0</v>
      </c>
      <c r="K37" s="32">
        <f t="shared" si="2"/>
        <v>0</v>
      </c>
      <c r="L37" s="31">
        <f t="shared" si="3"/>
        <v>0</v>
      </c>
      <c r="M37" s="56"/>
      <c r="N37" s="57">
        <v>0</v>
      </c>
      <c r="O37" s="57">
        <v>0</v>
      </c>
      <c r="P37" s="57">
        <v>0</v>
      </c>
      <c r="Q37" s="57">
        <f>L37</f>
        <v>0</v>
      </c>
      <c r="R37" s="57">
        <v>0</v>
      </c>
      <c r="S37" s="57">
        <v>0</v>
      </c>
      <c r="T37" s="57">
        <v>0</v>
      </c>
      <c r="U37" s="57">
        <v>0</v>
      </c>
      <c r="V37" s="57">
        <v>0</v>
      </c>
      <c r="W37" s="57">
        <v>0</v>
      </c>
      <c r="X37" s="57">
        <v>0</v>
      </c>
      <c r="Y37" s="57">
        <v>0</v>
      </c>
      <c r="Z37" s="57">
        <v>0</v>
      </c>
      <c r="AA37" s="57">
        <v>0</v>
      </c>
      <c r="AB37" s="57">
        <v>0</v>
      </c>
      <c r="AC37" s="57">
        <v>0</v>
      </c>
      <c r="AD37" s="57">
        <v>0</v>
      </c>
      <c r="AE37" s="57">
        <v>0</v>
      </c>
      <c r="AF37" s="57">
        <v>0</v>
      </c>
      <c r="AG37" s="57">
        <v>0</v>
      </c>
      <c r="AH37" s="57">
        <v>0</v>
      </c>
      <c r="AI37" s="57">
        <v>0</v>
      </c>
      <c r="AJ37" s="57">
        <v>0</v>
      </c>
      <c r="AK37" s="57">
        <v>0</v>
      </c>
      <c r="AL37" s="57">
        <v>0</v>
      </c>
      <c r="AM37" s="57">
        <v>0</v>
      </c>
      <c r="AN37" s="57">
        <v>0</v>
      </c>
      <c r="AO37" s="57">
        <v>0</v>
      </c>
      <c r="AP37" s="57">
        <v>0</v>
      </c>
      <c r="AQ37" s="57">
        <v>0</v>
      </c>
      <c r="AR37" s="57">
        <v>0</v>
      </c>
      <c r="AS37" s="57">
        <v>0</v>
      </c>
      <c r="AT37" s="57">
        <v>0</v>
      </c>
      <c r="AU37" s="58">
        <v>0</v>
      </c>
    </row>
    <row r="38" spans="1:47" s="3" customFormat="1" ht="14">
      <c r="A38" s="98" t="s">
        <v>475</v>
      </c>
      <c r="B38" s="117">
        <v>0</v>
      </c>
      <c r="C38" s="8">
        <f t="shared" si="0"/>
        <v>0</v>
      </c>
      <c r="D38" s="9">
        <f t="shared" si="7"/>
        <v>0</v>
      </c>
      <c r="E38" s="65"/>
      <c r="F38" s="99"/>
      <c r="G38" s="56" t="s">
        <v>473</v>
      </c>
      <c r="H38" s="91">
        <f t="shared" si="9"/>
        <v>0</v>
      </c>
      <c r="I38" s="84" t="s">
        <v>228</v>
      </c>
      <c r="J38" s="31">
        <f t="shared" si="1"/>
        <v>0</v>
      </c>
      <c r="K38" s="32">
        <f t="shared" si="2"/>
        <v>0</v>
      </c>
      <c r="L38" s="31">
        <f t="shared" si="3"/>
        <v>0</v>
      </c>
      <c r="M38" s="56"/>
      <c r="N38" s="57">
        <v>0</v>
      </c>
      <c r="O38" s="57">
        <v>0</v>
      </c>
      <c r="P38" s="57">
        <v>0</v>
      </c>
      <c r="Q38" s="57">
        <v>0</v>
      </c>
      <c r="R38" s="57">
        <f>L38</f>
        <v>0</v>
      </c>
      <c r="S38" s="57">
        <v>0</v>
      </c>
      <c r="T38" s="57">
        <v>0</v>
      </c>
      <c r="U38" s="57">
        <v>0</v>
      </c>
      <c r="V38" s="57">
        <v>0</v>
      </c>
      <c r="W38" s="57">
        <v>0</v>
      </c>
      <c r="X38" s="57">
        <v>0</v>
      </c>
      <c r="Y38" s="57">
        <v>0</v>
      </c>
      <c r="Z38" s="57">
        <v>0</v>
      </c>
      <c r="AA38" s="57">
        <v>0</v>
      </c>
      <c r="AB38" s="57">
        <v>0</v>
      </c>
      <c r="AC38" s="57">
        <v>0</v>
      </c>
      <c r="AD38" s="57">
        <v>0</v>
      </c>
      <c r="AE38" s="57">
        <v>0</v>
      </c>
      <c r="AF38" s="57">
        <v>0</v>
      </c>
      <c r="AG38" s="57">
        <v>0</v>
      </c>
      <c r="AH38" s="57">
        <v>0</v>
      </c>
      <c r="AI38" s="57">
        <v>0</v>
      </c>
      <c r="AJ38" s="57">
        <v>0</v>
      </c>
      <c r="AK38" s="57">
        <v>0</v>
      </c>
      <c r="AL38" s="57">
        <v>0</v>
      </c>
      <c r="AM38" s="57">
        <v>0</v>
      </c>
      <c r="AN38" s="57">
        <v>0</v>
      </c>
      <c r="AO38" s="57">
        <v>0</v>
      </c>
      <c r="AP38" s="57">
        <v>0</v>
      </c>
      <c r="AQ38" s="57">
        <v>0</v>
      </c>
      <c r="AR38" s="57">
        <v>0</v>
      </c>
      <c r="AS38" s="57">
        <v>0</v>
      </c>
      <c r="AT38" s="57">
        <v>0</v>
      </c>
      <c r="AU38" s="58">
        <v>0</v>
      </c>
    </row>
    <row r="39" spans="1:47" s="3" customFormat="1" ht="14">
      <c r="A39" s="98" t="s">
        <v>476</v>
      </c>
      <c r="B39" s="117">
        <v>0</v>
      </c>
      <c r="C39" s="8">
        <f t="shared" si="0"/>
        <v>0</v>
      </c>
      <c r="D39" s="9">
        <f t="shared" si="7"/>
        <v>0</v>
      </c>
      <c r="E39" s="65"/>
      <c r="F39" s="98"/>
      <c r="G39" s="56" t="s">
        <v>474</v>
      </c>
      <c r="H39" s="91">
        <f t="shared" si="9"/>
        <v>0</v>
      </c>
      <c r="I39" s="84" t="s">
        <v>228</v>
      </c>
      <c r="J39" s="31">
        <f t="shared" si="1"/>
        <v>0</v>
      </c>
      <c r="K39" s="32">
        <f t="shared" si="2"/>
        <v>0</v>
      </c>
      <c r="L39" s="31">
        <f t="shared" si="3"/>
        <v>0</v>
      </c>
      <c r="M39" s="56"/>
      <c r="N39" s="57">
        <v>0</v>
      </c>
      <c r="O39" s="57">
        <v>0</v>
      </c>
      <c r="P39" s="57">
        <v>0</v>
      </c>
      <c r="Q39" s="57">
        <v>0</v>
      </c>
      <c r="R39" s="57">
        <v>0</v>
      </c>
      <c r="S39" s="57">
        <f>L39</f>
        <v>0</v>
      </c>
      <c r="T39" s="57">
        <v>0</v>
      </c>
      <c r="U39" s="57">
        <v>0</v>
      </c>
      <c r="V39" s="57">
        <v>0</v>
      </c>
      <c r="W39" s="57">
        <v>0</v>
      </c>
      <c r="X39" s="57">
        <v>0</v>
      </c>
      <c r="Y39" s="57">
        <v>0</v>
      </c>
      <c r="Z39" s="57">
        <v>0</v>
      </c>
      <c r="AA39" s="57">
        <v>0</v>
      </c>
      <c r="AB39" s="57">
        <v>0</v>
      </c>
      <c r="AC39" s="57">
        <v>0</v>
      </c>
      <c r="AD39" s="57">
        <v>0</v>
      </c>
      <c r="AE39" s="57">
        <v>0</v>
      </c>
      <c r="AF39" s="57">
        <v>0</v>
      </c>
      <c r="AG39" s="57">
        <v>0</v>
      </c>
      <c r="AH39" s="57">
        <v>0</v>
      </c>
      <c r="AI39" s="57">
        <v>0</v>
      </c>
      <c r="AJ39" s="57">
        <v>0</v>
      </c>
      <c r="AK39" s="57">
        <v>0</v>
      </c>
      <c r="AL39" s="57">
        <v>0</v>
      </c>
      <c r="AM39" s="57">
        <v>0</v>
      </c>
      <c r="AN39" s="57">
        <v>0</v>
      </c>
      <c r="AO39" s="57">
        <v>0</v>
      </c>
      <c r="AP39" s="57">
        <v>0</v>
      </c>
      <c r="AQ39" s="57">
        <v>0</v>
      </c>
      <c r="AR39" s="57">
        <v>0</v>
      </c>
      <c r="AS39" s="57">
        <v>0</v>
      </c>
      <c r="AT39" s="57">
        <v>0</v>
      </c>
      <c r="AU39" s="58">
        <v>0</v>
      </c>
    </row>
    <row r="40" spans="1:47" s="3" customFormat="1" ht="14">
      <c r="A40" s="98" t="s">
        <v>477</v>
      </c>
      <c r="B40" s="117">
        <v>0</v>
      </c>
      <c r="C40" s="8">
        <f t="shared" si="0"/>
        <v>0</v>
      </c>
      <c r="D40" s="9">
        <f t="shared" si="7"/>
        <v>0</v>
      </c>
      <c r="E40" s="65"/>
      <c r="F40" s="98"/>
      <c r="G40" s="78" t="s">
        <v>504</v>
      </c>
      <c r="H40" s="119">
        <v>0</v>
      </c>
      <c r="I40" s="84" t="s">
        <v>228</v>
      </c>
      <c r="J40" s="31">
        <f t="shared" si="1"/>
        <v>0</v>
      </c>
      <c r="K40" s="32">
        <f t="shared" si="2"/>
        <v>0</v>
      </c>
      <c r="L40" s="31">
        <f t="shared" si="3"/>
        <v>0</v>
      </c>
      <c r="M40" s="56"/>
      <c r="N40" s="57">
        <v>0</v>
      </c>
      <c r="O40" s="57">
        <v>0</v>
      </c>
      <c r="P40" s="57">
        <v>0</v>
      </c>
      <c r="Q40" s="57">
        <v>0</v>
      </c>
      <c r="R40" s="57">
        <v>0</v>
      </c>
      <c r="S40" s="57">
        <v>0</v>
      </c>
      <c r="T40" s="57">
        <f>L40</f>
        <v>0</v>
      </c>
      <c r="U40" s="57">
        <v>0</v>
      </c>
      <c r="V40" s="57">
        <v>0</v>
      </c>
      <c r="W40" s="57">
        <v>0</v>
      </c>
      <c r="X40" s="57">
        <v>0</v>
      </c>
      <c r="Y40" s="57">
        <v>0</v>
      </c>
      <c r="Z40" s="57">
        <v>0</v>
      </c>
      <c r="AA40" s="57">
        <v>0</v>
      </c>
      <c r="AB40" s="57">
        <v>0</v>
      </c>
      <c r="AC40" s="57">
        <v>0</v>
      </c>
      <c r="AD40" s="57">
        <v>0</v>
      </c>
      <c r="AE40" s="57">
        <v>0</v>
      </c>
      <c r="AF40" s="57">
        <v>0</v>
      </c>
      <c r="AG40" s="57">
        <v>0</v>
      </c>
      <c r="AH40" s="57">
        <v>0</v>
      </c>
      <c r="AI40" s="57">
        <v>0</v>
      </c>
      <c r="AJ40" s="57">
        <v>0</v>
      </c>
      <c r="AK40" s="57">
        <v>0</v>
      </c>
      <c r="AL40" s="57">
        <v>0</v>
      </c>
      <c r="AM40" s="57">
        <v>0</v>
      </c>
      <c r="AN40" s="57">
        <v>0</v>
      </c>
      <c r="AO40" s="57">
        <v>0</v>
      </c>
      <c r="AP40" s="57">
        <v>0</v>
      </c>
      <c r="AQ40" s="57">
        <v>0</v>
      </c>
      <c r="AR40" s="57">
        <v>0</v>
      </c>
      <c r="AS40" s="57">
        <v>0</v>
      </c>
      <c r="AT40" s="57">
        <v>0</v>
      </c>
      <c r="AU40" s="58">
        <v>0</v>
      </c>
    </row>
    <row r="41" spans="1:47" s="3" customFormat="1" ht="14">
      <c r="A41" s="98" t="s">
        <v>386</v>
      </c>
      <c r="B41" s="117">
        <v>0</v>
      </c>
      <c r="C41" s="8">
        <f t="shared" si="0"/>
        <v>0</v>
      </c>
      <c r="D41" s="9">
        <f t="shared" si="7"/>
        <v>0</v>
      </c>
      <c r="E41" s="65"/>
      <c r="F41" s="98"/>
      <c r="G41" s="78" t="s">
        <v>413</v>
      </c>
      <c r="H41" s="119">
        <v>0</v>
      </c>
      <c r="I41" s="84" t="s">
        <v>228</v>
      </c>
      <c r="J41" s="31">
        <f t="shared" si="1"/>
        <v>0</v>
      </c>
      <c r="K41" s="32">
        <f t="shared" si="2"/>
        <v>0</v>
      </c>
      <c r="L41" s="31">
        <f t="shared" si="3"/>
        <v>0</v>
      </c>
      <c r="M41" s="56"/>
      <c r="N41" s="57">
        <f>L41</f>
        <v>0</v>
      </c>
      <c r="O41" s="57">
        <v>0</v>
      </c>
      <c r="P41" s="57">
        <v>0</v>
      </c>
      <c r="Q41" s="57">
        <v>0</v>
      </c>
      <c r="R41" s="57">
        <v>0</v>
      </c>
      <c r="S41" s="57">
        <v>0</v>
      </c>
      <c r="T41" s="57">
        <v>0</v>
      </c>
      <c r="U41" s="57">
        <v>0</v>
      </c>
      <c r="V41" s="57">
        <v>0</v>
      </c>
      <c r="W41" s="57">
        <v>0</v>
      </c>
      <c r="X41" s="57">
        <v>0</v>
      </c>
      <c r="Y41" s="57">
        <v>0</v>
      </c>
      <c r="Z41" s="57">
        <v>0</v>
      </c>
      <c r="AA41" s="57">
        <v>0</v>
      </c>
      <c r="AB41" s="57">
        <v>0</v>
      </c>
      <c r="AC41" s="57">
        <v>0</v>
      </c>
      <c r="AD41" s="57">
        <v>0</v>
      </c>
      <c r="AE41" s="57">
        <v>0</v>
      </c>
      <c r="AF41" s="57">
        <v>0</v>
      </c>
      <c r="AG41" s="57">
        <v>0</v>
      </c>
      <c r="AH41" s="57">
        <v>0</v>
      </c>
      <c r="AI41" s="57">
        <v>0</v>
      </c>
      <c r="AJ41" s="57">
        <v>0</v>
      </c>
      <c r="AK41" s="57">
        <v>0</v>
      </c>
      <c r="AL41" s="57">
        <v>0</v>
      </c>
      <c r="AM41" s="57">
        <v>0</v>
      </c>
      <c r="AN41" s="57">
        <v>0</v>
      </c>
      <c r="AO41" s="57">
        <v>0</v>
      </c>
      <c r="AP41" s="57">
        <v>0</v>
      </c>
      <c r="AQ41" s="57">
        <v>0</v>
      </c>
      <c r="AR41" s="57">
        <v>0</v>
      </c>
      <c r="AS41" s="57">
        <v>0</v>
      </c>
      <c r="AT41" s="57">
        <v>0</v>
      </c>
      <c r="AU41" s="58">
        <v>0</v>
      </c>
    </row>
    <row r="42" spans="1:47" s="3" customFormat="1" ht="14">
      <c r="A42" s="98" t="s">
        <v>387</v>
      </c>
      <c r="B42" s="117">
        <v>0</v>
      </c>
      <c r="C42" s="8">
        <f t="shared" si="0"/>
        <v>0</v>
      </c>
      <c r="D42" s="9">
        <f t="shared" si="7"/>
        <v>0</v>
      </c>
      <c r="E42" s="65"/>
      <c r="F42" s="99"/>
      <c r="G42" s="78" t="s">
        <v>387</v>
      </c>
      <c r="H42" s="96">
        <f>B42</f>
        <v>0</v>
      </c>
      <c r="I42" s="84" t="s">
        <v>228</v>
      </c>
      <c r="J42" s="31">
        <f t="shared" si="1"/>
        <v>0</v>
      </c>
      <c r="K42" s="32">
        <f t="shared" si="2"/>
        <v>0</v>
      </c>
      <c r="L42" s="31">
        <f t="shared" si="3"/>
        <v>0</v>
      </c>
      <c r="M42" s="56"/>
      <c r="N42" s="57">
        <v>0</v>
      </c>
      <c r="O42" s="57">
        <v>0</v>
      </c>
      <c r="P42" s="57">
        <v>0</v>
      </c>
      <c r="Q42" s="57">
        <v>0</v>
      </c>
      <c r="R42" s="57">
        <v>0</v>
      </c>
      <c r="S42" s="57">
        <f>L42</f>
        <v>0</v>
      </c>
      <c r="T42" s="57">
        <v>0</v>
      </c>
      <c r="U42" s="57">
        <v>0</v>
      </c>
      <c r="V42" s="57">
        <v>0</v>
      </c>
      <c r="W42" s="57">
        <v>0</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0</v>
      </c>
      <c r="AO42" s="57">
        <v>0</v>
      </c>
      <c r="AP42" s="57">
        <v>0</v>
      </c>
      <c r="AQ42" s="57">
        <v>0</v>
      </c>
      <c r="AR42" s="57">
        <v>0</v>
      </c>
      <c r="AS42" s="57">
        <v>0</v>
      </c>
      <c r="AT42" s="57">
        <v>0</v>
      </c>
      <c r="AU42" s="58">
        <v>0</v>
      </c>
    </row>
    <row r="43" spans="1:47" s="3" customFormat="1" ht="14">
      <c r="A43" s="98" t="s">
        <v>388</v>
      </c>
      <c r="B43" s="117">
        <v>0</v>
      </c>
      <c r="C43" s="8">
        <f t="shared" si="0"/>
        <v>0</v>
      </c>
      <c r="D43" s="9">
        <f>B43-C43</f>
        <v>0</v>
      </c>
      <c r="E43" s="65"/>
      <c r="F43" s="98"/>
      <c r="G43" s="78" t="s">
        <v>414</v>
      </c>
      <c r="H43" s="96">
        <f>B43</f>
        <v>0</v>
      </c>
      <c r="I43" s="84" t="s">
        <v>228</v>
      </c>
      <c r="J43" s="31">
        <f t="shared" si="1"/>
        <v>0</v>
      </c>
      <c r="K43" s="32">
        <f t="shared" si="2"/>
        <v>0</v>
      </c>
      <c r="L43" s="31">
        <f t="shared" si="3"/>
        <v>0</v>
      </c>
      <c r="M43" s="56"/>
      <c r="N43" s="57">
        <v>0</v>
      </c>
      <c r="O43" s="57">
        <v>0</v>
      </c>
      <c r="P43" s="57">
        <f>L43</f>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8">
        <v>0</v>
      </c>
    </row>
    <row r="44" spans="1:47" s="3" customFormat="1" ht="14">
      <c r="A44" s="98" t="s">
        <v>389</v>
      </c>
      <c r="B44" s="117">
        <v>0</v>
      </c>
      <c r="C44" s="8">
        <f t="shared" si="0"/>
        <v>0</v>
      </c>
      <c r="D44" s="9">
        <f>B44-C44</f>
        <v>0</v>
      </c>
      <c r="E44" s="65"/>
      <c r="F44" s="98"/>
      <c r="G44" s="78" t="s">
        <v>415</v>
      </c>
      <c r="H44" s="119">
        <v>0</v>
      </c>
      <c r="I44" s="84" t="s">
        <v>228</v>
      </c>
      <c r="J44" s="31">
        <f t="shared" si="1"/>
        <v>0</v>
      </c>
      <c r="K44" s="32">
        <f t="shared" si="2"/>
        <v>0</v>
      </c>
      <c r="L44" s="31">
        <f t="shared" si="3"/>
        <v>0</v>
      </c>
      <c r="M44" s="56"/>
      <c r="N44" s="57">
        <f>L44</f>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8">
        <v>0</v>
      </c>
    </row>
    <row r="45" spans="1:47" s="3" customFormat="1" ht="14">
      <c r="A45" s="98" t="s">
        <v>390</v>
      </c>
      <c r="B45" s="117">
        <v>0</v>
      </c>
      <c r="C45" s="8">
        <f t="shared" si="0"/>
        <v>0</v>
      </c>
      <c r="D45" s="9">
        <f>B45-C45</f>
        <v>0</v>
      </c>
      <c r="E45" s="65"/>
      <c r="F45" s="98"/>
      <c r="G45" s="78" t="s">
        <v>430</v>
      </c>
      <c r="H45" s="119">
        <v>0</v>
      </c>
      <c r="I45" s="84" t="s">
        <v>228</v>
      </c>
      <c r="J45" s="31">
        <f t="shared" si="1"/>
        <v>0</v>
      </c>
      <c r="K45" s="32">
        <f t="shared" si="2"/>
        <v>0</v>
      </c>
      <c r="L45" s="31">
        <f t="shared" si="3"/>
        <v>0</v>
      </c>
      <c r="M45" s="56"/>
      <c r="N45" s="57">
        <f t="shared" ref="N45:N52" si="10">L45</f>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8">
        <v>0</v>
      </c>
    </row>
    <row r="46" spans="1:47" s="3" customFormat="1" ht="14">
      <c r="A46" s="98" t="s">
        <v>391</v>
      </c>
      <c r="B46" s="117">
        <v>0</v>
      </c>
      <c r="C46" s="8">
        <f t="shared" si="0"/>
        <v>0</v>
      </c>
      <c r="D46" s="9">
        <f t="shared" ref="D46:D86" si="11">B46-C46</f>
        <v>0</v>
      </c>
      <c r="E46" s="65"/>
      <c r="F46" s="99"/>
      <c r="G46" s="78" t="s">
        <v>431</v>
      </c>
      <c r="H46" s="96">
        <f>B48</f>
        <v>0</v>
      </c>
      <c r="I46" s="84" t="s">
        <v>228</v>
      </c>
      <c r="J46" s="31">
        <f t="shared" si="1"/>
        <v>0</v>
      </c>
      <c r="K46" s="32">
        <f t="shared" si="2"/>
        <v>0</v>
      </c>
      <c r="L46" s="31">
        <f t="shared" si="3"/>
        <v>0</v>
      </c>
      <c r="M46" s="56"/>
      <c r="N46" s="57">
        <v>0</v>
      </c>
      <c r="O46" s="57">
        <v>0</v>
      </c>
      <c r="P46" s="57">
        <v>0</v>
      </c>
      <c r="Q46" s="57">
        <v>0</v>
      </c>
      <c r="R46" s="57">
        <v>0</v>
      </c>
      <c r="S46" s="57">
        <f>L46</f>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8">
        <v>0</v>
      </c>
    </row>
    <row r="47" spans="1:47" s="3" customFormat="1" ht="14">
      <c r="A47" s="98" t="s">
        <v>451</v>
      </c>
      <c r="B47" s="117">
        <v>0</v>
      </c>
      <c r="C47" s="8">
        <f t="shared" si="0"/>
        <v>0</v>
      </c>
      <c r="D47" s="9">
        <f t="shared" si="11"/>
        <v>0</v>
      </c>
      <c r="E47" s="65"/>
      <c r="F47" s="98"/>
      <c r="G47" s="78" t="s">
        <v>432</v>
      </c>
      <c r="H47" s="96">
        <f>B49</f>
        <v>0</v>
      </c>
      <c r="I47" s="84" t="s">
        <v>228</v>
      </c>
      <c r="J47" s="31">
        <f t="shared" si="1"/>
        <v>0</v>
      </c>
      <c r="K47" s="32">
        <f t="shared" si="2"/>
        <v>0</v>
      </c>
      <c r="L47" s="31">
        <f t="shared" si="3"/>
        <v>0</v>
      </c>
      <c r="M47" s="56"/>
      <c r="N47" s="57">
        <v>0</v>
      </c>
      <c r="O47" s="57">
        <v>0</v>
      </c>
      <c r="P47" s="57">
        <f>L47</f>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8">
        <v>0</v>
      </c>
    </row>
    <row r="48" spans="1:47" s="3" customFormat="1" ht="14">
      <c r="A48" s="98" t="s">
        <v>431</v>
      </c>
      <c r="B48" s="117">
        <v>0</v>
      </c>
      <c r="C48" s="8">
        <f t="shared" si="0"/>
        <v>0</v>
      </c>
      <c r="D48" s="9">
        <f t="shared" si="11"/>
        <v>0</v>
      </c>
      <c r="E48" s="65"/>
      <c r="F48" s="98"/>
      <c r="G48" s="78" t="s">
        <v>433</v>
      </c>
      <c r="H48" s="119">
        <v>0</v>
      </c>
      <c r="I48" s="84" t="s">
        <v>228</v>
      </c>
      <c r="J48" s="31">
        <f t="shared" si="1"/>
        <v>0</v>
      </c>
      <c r="K48" s="32">
        <f t="shared" si="2"/>
        <v>0</v>
      </c>
      <c r="L48" s="31">
        <f t="shared" si="3"/>
        <v>0</v>
      </c>
      <c r="M48" s="56"/>
      <c r="N48" s="57">
        <f t="shared" si="10"/>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57">
        <v>0</v>
      </c>
      <c r="AK48" s="57">
        <v>0</v>
      </c>
      <c r="AL48" s="57">
        <v>0</v>
      </c>
      <c r="AM48" s="57">
        <v>0</v>
      </c>
      <c r="AN48" s="57">
        <v>0</v>
      </c>
      <c r="AO48" s="57">
        <v>0</v>
      </c>
      <c r="AP48" s="57">
        <v>0</v>
      </c>
      <c r="AQ48" s="57">
        <v>0</v>
      </c>
      <c r="AR48" s="57">
        <v>0</v>
      </c>
      <c r="AS48" s="57">
        <v>0</v>
      </c>
      <c r="AT48" s="57">
        <v>0</v>
      </c>
      <c r="AU48" s="58">
        <v>0</v>
      </c>
    </row>
    <row r="49" spans="1:47" s="3" customFormat="1" ht="14">
      <c r="A49" s="98" t="s">
        <v>452</v>
      </c>
      <c r="B49" s="117">
        <v>0</v>
      </c>
      <c r="C49" s="8">
        <f t="shared" si="0"/>
        <v>0</v>
      </c>
      <c r="D49" s="9">
        <f t="shared" si="11"/>
        <v>0</v>
      </c>
      <c r="E49" s="65"/>
      <c r="F49" s="98"/>
      <c r="G49" s="78" t="s">
        <v>505</v>
      </c>
      <c r="H49" s="119">
        <v>0</v>
      </c>
      <c r="I49" s="84" t="s">
        <v>228</v>
      </c>
      <c r="J49" s="31">
        <f t="shared" si="1"/>
        <v>0</v>
      </c>
      <c r="K49" s="32">
        <f t="shared" si="2"/>
        <v>0</v>
      </c>
      <c r="L49" s="31">
        <f t="shared" si="3"/>
        <v>0</v>
      </c>
      <c r="M49" s="56"/>
      <c r="N49" s="57">
        <f t="shared" si="10"/>
        <v>0</v>
      </c>
      <c r="O49" s="57">
        <v>0</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0</v>
      </c>
      <c r="AO49" s="57">
        <v>0</v>
      </c>
      <c r="AP49" s="57">
        <v>0</v>
      </c>
      <c r="AQ49" s="57">
        <v>0</v>
      </c>
      <c r="AR49" s="57">
        <v>0</v>
      </c>
      <c r="AS49" s="57">
        <v>0</v>
      </c>
      <c r="AT49" s="57">
        <v>0</v>
      </c>
      <c r="AU49" s="58">
        <v>0</v>
      </c>
    </row>
    <row r="50" spans="1:47" s="3" customFormat="1" ht="14">
      <c r="A50" s="98" t="s">
        <v>453</v>
      </c>
      <c r="B50" s="117">
        <v>0</v>
      </c>
      <c r="C50" s="8">
        <f t="shared" si="0"/>
        <v>0</v>
      </c>
      <c r="D50" s="9">
        <f t="shared" si="11"/>
        <v>0</v>
      </c>
      <c r="E50" s="65"/>
      <c r="F50" s="98"/>
      <c r="G50" s="78" t="s">
        <v>479</v>
      </c>
      <c r="H50" s="96">
        <f>B54</f>
        <v>0</v>
      </c>
      <c r="I50" s="84" t="s">
        <v>228</v>
      </c>
      <c r="J50" s="31">
        <f t="shared" si="1"/>
        <v>0</v>
      </c>
      <c r="K50" s="32">
        <f t="shared" si="2"/>
        <v>0</v>
      </c>
      <c r="L50" s="31">
        <f t="shared" si="3"/>
        <v>0</v>
      </c>
      <c r="M50" s="56"/>
      <c r="N50" s="57">
        <v>0</v>
      </c>
      <c r="O50" s="57">
        <v>0</v>
      </c>
      <c r="P50" s="57">
        <v>0</v>
      </c>
      <c r="Q50" s="57">
        <v>0</v>
      </c>
      <c r="R50" s="57">
        <v>0</v>
      </c>
      <c r="S50" s="57">
        <f>L50</f>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57">
        <v>0</v>
      </c>
      <c r="AK50" s="57">
        <v>0</v>
      </c>
      <c r="AL50" s="57">
        <v>0</v>
      </c>
      <c r="AM50" s="57">
        <v>0</v>
      </c>
      <c r="AN50" s="57">
        <v>0</v>
      </c>
      <c r="AO50" s="57">
        <v>0</v>
      </c>
      <c r="AP50" s="57">
        <v>0</v>
      </c>
      <c r="AQ50" s="57">
        <v>0</v>
      </c>
      <c r="AR50" s="57">
        <v>0</v>
      </c>
      <c r="AS50" s="57">
        <v>0</v>
      </c>
      <c r="AT50" s="57">
        <v>0</v>
      </c>
      <c r="AU50" s="58">
        <v>0</v>
      </c>
    </row>
    <row r="51" spans="1:47" s="3" customFormat="1" ht="14">
      <c r="A51" s="98" t="s">
        <v>454</v>
      </c>
      <c r="B51" s="117">
        <v>0</v>
      </c>
      <c r="C51" s="8">
        <f t="shared" si="0"/>
        <v>0</v>
      </c>
      <c r="D51" s="9">
        <f t="shared" si="11"/>
        <v>0</v>
      </c>
      <c r="E51" s="65"/>
      <c r="F51" s="98"/>
      <c r="G51" s="78" t="s">
        <v>506</v>
      </c>
      <c r="H51" s="96">
        <f>B55</f>
        <v>0</v>
      </c>
      <c r="I51" s="84" t="s">
        <v>228</v>
      </c>
      <c r="J51" s="31">
        <f t="shared" si="1"/>
        <v>0</v>
      </c>
      <c r="K51" s="32">
        <f t="shared" si="2"/>
        <v>0</v>
      </c>
      <c r="L51" s="31">
        <f t="shared" si="3"/>
        <v>0</v>
      </c>
      <c r="M51" s="56"/>
      <c r="N51" s="57">
        <v>0</v>
      </c>
      <c r="O51" s="57">
        <v>0</v>
      </c>
      <c r="P51" s="57">
        <f>L51</f>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0</v>
      </c>
      <c r="AP51" s="57">
        <v>0</v>
      </c>
      <c r="AQ51" s="57">
        <v>0</v>
      </c>
      <c r="AR51" s="57">
        <v>0</v>
      </c>
      <c r="AS51" s="57">
        <v>0</v>
      </c>
      <c r="AT51" s="57">
        <v>0</v>
      </c>
      <c r="AU51" s="58">
        <v>0</v>
      </c>
    </row>
    <row r="52" spans="1:47" s="3" customFormat="1" ht="14">
      <c r="A52" s="98" t="s">
        <v>455</v>
      </c>
      <c r="B52" s="117">
        <v>0</v>
      </c>
      <c r="C52" s="8">
        <f t="shared" si="0"/>
        <v>0</v>
      </c>
      <c r="D52" s="9">
        <f t="shared" si="11"/>
        <v>0</v>
      </c>
      <c r="E52" s="65"/>
      <c r="F52" s="98"/>
      <c r="G52" s="78" t="s">
        <v>507</v>
      </c>
      <c r="H52" s="119">
        <v>0</v>
      </c>
      <c r="I52" s="84" t="s">
        <v>228</v>
      </c>
      <c r="J52" s="31">
        <f t="shared" si="1"/>
        <v>0</v>
      </c>
      <c r="K52" s="32">
        <f t="shared" si="2"/>
        <v>0</v>
      </c>
      <c r="L52" s="31">
        <f t="shared" si="3"/>
        <v>0</v>
      </c>
      <c r="M52" s="56"/>
      <c r="N52" s="57">
        <f t="shared" si="10"/>
        <v>0</v>
      </c>
      <c r="O52" s="57">
        <v>0</v>
      </c>
      <c r="P52" s="57">
        <v>0</v>
      </c>
      <c r="Q52" s="57">
        <v>0</v>
      </c>
      <c r="R52" s="57">
        <v>0</v>
      </c>
      <c r="S52" s="57">
        <v>0</v>
      </c>
      <c r="T52" s="57">
        <v>0</v>
      </c>
      <c r="U52" s="57">
        <v>0</v>
      </c>
      <c r="V52" s="57">
        <v>0</v>
      </c>
      <c r="W52" s="57">
        <v>0</v>
      </c>
      <c r="X52" s="57">
        <v>0</v>
      </c>
      <c r="Y52" s="57">
        <v>0</v>
      </c>
      <c r="Z52" s="57">
        <v>0</v>
      </c>
      <c r="AA52" s="57">
        <v>0</v>
      </c>
      <c r="AB52" s="57">
        <v>0</v>
      </c>
      <c r="AC52" s="57">
        <v>0</v>
      </c>
      <c r="AD52" s="57">
        <v>0</v>
      </c>
      <c r="AE52" s="57">
        <v>0</v>
      </c>
      <c r="AF52" s="57">
        <v>0</v>
      </c>
      <c r="AG52" s="57">
        <v>0</v>
      </c>
      <c r="AH52" s="57">
        <v>0</v>
      </c>
      <c r="AI52" s="57">
        <v>0</v>
      </c>
      <c r="AJ52" s="57">
        <v>0</v>
      </c>
      <c r="AK52" s="57">
        <v>0</v>
      </c>
      <c r="AL52" s="57">
        <v>0</v>
      </c>
      <c r="AM52" s="57">
        <v>0</v>
      </c>
      <c r="AN52" s="57">
        <v>0</v>
      </c>
      <c r="AO52" s="57">
        <v>0</v>
      </c>
      <c r="AP52" s="57">
        <v>0</v>
      </c>
      <c r="AQ52" s="57">
        <v>0</v>
      </c>
      <c r="AR52" s="57">
        <v>0</v>
      </c>
      <c r="AS52" s="57">
        <v>0</v>
      </c>
      <c r="AT52" s="57">
        <v>0</v>
      </c>
      <c r="AU52" s="58">
        <v>0</v>
      </c>
    </row>
    <row r="53" spans="1:47" s="3" customFormat="1" ht="14">
      <c r="A53" s="98" t="s">
        <v>478</v>
      </c>
      <c r="B53" s="117">
        <v>0</v>
      </c>
      <c r="C53" s="8">
        <f t="shared" si="0"/>
        <v>0</v>
      </c>
      <c r="D53" s="9">
        <f t="shared" si="11"/>
        <v>0</v>
      </c>
      <c r="E53" s="65"/>
      <c r="F53" s="55"/>
      <c r="G53" s="77" t="s">
        <v>416</v>
      </c>
      <c r="H53" s="96">
        <v>0</v>
      </c>
      <c r="I53" s="84" t="s">
        <v>228</v>
      </c>
      <c r="J53" s="31">
        <f t="shared" si="1"/>
        <v>0</v>
      </c>
      <c r="K53" s="32">
        <f t="shared" si="2"/>
        <v>0</v>
      </c>
      <c r="L53" s="31">
        <f t="shared" si="3"/>
        <v>0</v>
      </c>
      <c r="M53" s="56"/>
      <c r="N53" s="57">
        <f>L53</f>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8">
        <v>0</v>
      </c>
    </row>
    <row r="54" spans="1:47" s="3" customFormat="1" ht="14">
      <c r="A54" s="98" t="s">
        <v>479</v>
      </c>
      <c r="B54" s="117">
        <v>0</v>
      </c>
      <c r="C54" s="8">
        <f t="shared" si="0"/>
        <v>0</v>
      </c>
      <c r="D54" s="9">
        <f t="shared" si="11"/>
        <v>0</v>
      </c>
      <c r="E54" s="65"/>
      <c r="F54" s="98"/>
      <c r="G54" s="78" t="s">
        <v>394</v>
      </c>
      <c r="H54" s="96">
        <f>B61</f>
        <v>0</v>
      </c>
      <c r="I54" s="84" t="s">
        <v>228</v>
      </c>
      <c r="J54" s="31">
        <f t="shared" si="1"/>
        <v>0</v>
      </c>
      <c r="K54" s="32">
        <f t="shared" si="2"/>
        <v>0</v>
      </c>
      <c r="L54" s="31">
        <f t="shared" si="3"/>
        <v>0</v>
      </c>
      <c r="M54" s="56"/>
      <c r="N54" s="57">
        <v>0</v>
      </c>
      <c r="O54" s="57">
        <v>0</v>
      </c>
      <c r="P54" s="57">
        <f>L54</f>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8">
        <v>0</v>
      </c>
    </row>
    <row r="55" spans="1:47" s="3" customFormat="1" ht="14">
      <c r="A55" s="98" t="s">
        <v>480</v>
      </c>
      <c r="B55" s="117">
        <v>0</v>
      </c>
      <c r="C55" s="8">
        <f t="shared" si="0"/>
        <v>0</v>
      </c>
      <c r="D55" s="9">
        <f t="shared" si="11"/>
        <v>0</v>
      </c>
      <c r="E55" s="65"/>
      <c r="F55" s="98"/>
      <c r="G55" s="78" t="s">
        <v>417</v>
      </c>
      <c r="H55" s="119">
        <v>0</v>
      </c>
      <c r="I55" s="84" t="s">
        <v>228</v>
      </c>
      <c r="J55" s="31">
        <f t="shared" si="1"/>
        <v>0</v>
      </c>
      <c r="K55" s="32">
        <f t="shared" si="2"/>
        <v>0</v>
      </c>
      <c r="L55" s="31">
        <f t="shared" si="3"/>
        <v>0</v>
      </c>
      <c r="M55" s="56"/>
      <c r="N55" s="57">
        <f>L55</f>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8">
        <v>0</v>
      </c>
    </row>
    <row r="56" spans="1:47" s="3" customFormat="1" ht="14">
      <c r="A56" s="98" t="s">
        <v>481</v>
      </c>
      <c r="B56" s="117">
        <v>0</v>
      </c>
      <c r="C56" s="8">
        <f t="shared" si="0"/>
        <v>0</v>
      </c>
      <c r="D56" s="9">
        <f t="shared" si="11"/>
        <v>0</v>
      </c>
      <c r="E56" s="65"/>
      <c r="F56" s="98"/>
      <c r="G56" s="78" t="s">
        <v>418</v>
      </c>
      <c r="H56" s="119">
        <v>0</v>
      </c>
      <c r="I56" s="84" t="s">
        <v>228</v>
      </c>
      <c r="J56" s="31">
        <f t="shared" si="1"/>
        <v>0</v>
      </c>
      <c r="K56" s="32">
        <f t="shared" si="2"/>
        <v>0</v>
      </c>
      <c r="L56" s="31">
        <f t="shared" si="3"/>
        <v>0</v>
      </c>
      <c r="M56" s="56"/>
      <c r="N56" s="57">
        <f>L56</f>
        <v>0</v>
      </c>
      <c r="O56" s="57">
        <v>0</v>
      </c>
      <c r="P56" s="57">
        <v>0</v>
      </c>
      <c r="Q56" s="57">
        <v>0</v>
      </c>
      <c r="R56" s="57">
        <v>0</v>
      </c>
      <c r="S56" s="57">
        <v>0</v>
      </c>
      <c r="T56" s="57">
        <v>0</v>
      </c>
      <c r="U56" s="57">
        <v>0</v>
      </c>
      <c r="V56" s="57">
        <v>0</v>
      </c>
      <c r="W56" s="57">
        <v>0</v>
      </c>
      <c r="X56" s="57">
        <v>0</v>
      </c>
      <c r="Y56" s="57">
        <v>0</v>
      </c>
      <c r="Z56" s="57">
        <v>0</v>
      </c>
      <c r="AA56" s="57">
        <v>0</v>
      </c>
      <c r="AB56" s="57">
        <v>0</v>
      </c>
      <c r="AC56" s="57">
        <v>0</v>
      </c>
      <c r="AD56" s="57">
        <v>0</v>
      </c>
      <c r="AE56" s="57">
        <v>0</v>
      </c>
      <c r="AF56" s="57">
        <v>0</v>
      </c>
      <c r="AG56" s="57">
        <v>0</v>
      </c>
      <c r="AH56" s="57">
        <v>0</v>
      </c>
      <c r="AI56" s="57">
        <v>0</v>
      </c>
      <c r="AJ56" s="57">
        <v>0</v>
      </c>
      <c r="AK56" s="57">
        <v>0</v>
      </c>
      <c r="AL56" s="57">
        <v>0</v>
      </c>
      <c r="AM56" s="57">
        <v>0</v>
      </c>
      <c r="AN56" s="57">
        <v>0</v>
      </c>
      <c r="AO56" s="57">
        <v>0</v>
      </c>
      <c r="AP56" s="57">
        <v>0</v>
      </c>
      <c r="AQ56" s="57">
        <v>0</v>
      </c>
      <c r="AR56" s="57">
        <v>0</v>
      </c>
      <c r="AS56" s="57">
        <v>0</v>
      </c>
      <c r="AT56" s="57">
        <v>0</v>
      </c>
      <c r="AU56" s="58">
        <v>0</v>
      </c>
    </row>
    <row r="57" spans="1:47" s="3" customFormat="1" ht="14">
      <c r="A57" s="98" t="s">
        <v>482</v>
      </c>
      <c r="B57" s="117">
        <v>0</v>
      </c>
      <c r="C57" s="8">
        <f t="shared" si="0"/>
        <v>0</v>
      </c>
      <c r="D57" s="9">
        <f t="shared" si="11"/>
        <v>0</v>
      </c>
      <c r="E57" s="65"/>
      <c r="F57" s="98"/>
      <c r="G57" s="77" t="s">
        <v>434</v>
      </c>
      <c r="H57" s="91">
        <v>0</v>
      </c>
      <c r="I57" s="84" t="s">
        <v>228</v>
      </c>
      <c r="J57" s="31">
        <f t="shared" si="1"/>
        <v>0</v>
      </c>
      <c r="K57" s="32">
        <f t="shared" si="2"/>
        <v>0</v>
      </c>
      <c r="L57" s="31">
        <f t="shared" si="3"/>
        <v>0</v>
      </c>
      <c r="M57" s="56"/>
      <c r="N57" s="57">
        <f>L57</f>
        <v>0</v>
      </c>
      <c r="O57" s="57">
        <v>0</v>
      </c>
      <c r="P57" s="57">
        <v>0</v>
      </c>
      <c r="Q57" s="57">
        <v>0</v>
      </c>
      <c r="R57" s="57">
        <v>0</v>
      </c>
      <c r="S57" s="57">
        <v>0</v>
      </c>
      <c r="T57" s="57">
        <v>0</v>
      </c>
      <c r="U57" s="57">
        <v>0</v>
      </c>
      <c r="V57" s="57">
        <v>0</v>
      </c>
      <c r="W57" s="57">
        <v>0</v>
      </c>
      <c r="X57" s="57">
        <v>0</v>
      </c>
      <c r="Y57" s="57">
        <v>0</v>
      </c>
      <c r="Z57" s="57">
        <v>0</v>
      </c>
      <c r="AA57" s="57">
        <v>0</v>
      </c>
      <c r="AB57" s="57">
        <v>0</v>
      </c>
      <c r="AC57" s="57">
        <v>0</v>
      </c>
      <c r="AD57" s="57">
        <v>0</v>
      </c>
      <c r="AE57" s="57">
        <v>0</v>
      </c>
      <c r="AF57" s="57">
        <v>0</v>
      </c>
      <c r="AG57" s="57">
        <v>0</v>
      </c>
      <c r="AH57" s="57">
        <v>0</v>
      </c>
      <c r="AI57" s="57">
        <v>0</v>
      </c>
      <c r="AJ57" s="57">
        <v>0</v>
      </c>
      <c r="AK57" s="57">
        <v>0</v>
      </c>
      <c r="AL57" s="57">
        <v>0</v>
      </c>
      <c r="AM57" s="57">
        <v>0</v>
      </c>
      <c r="AN57" s="57">
        <v>0</v>
      </c>
      <c r="AO57" s="57">
        <v>0</v>
      </c>
      <c r="AP57" s="57">
        <v>0</v>
      </c>
      <c r="AQ57" s="57">
        <v>0</v>
      </c>
      <c r="AR57" s="57">
        <v>0</v>
      </c>
      <c r="AS57" s="57">
        <v>0</v>
      </c>
      <c r="AT57" s="57">
        <v>0</v>
      </c>
      <c r="AU57" s="58">
        <v>0</v>
      </c>
    </row>
    <row r="58" spans="1:47" s="3" customFormat="1" ht="14">
      <c r="A58" s="98" t="s">
        <v>483</v>
      </c>
      <c r="B58" s="117">
        <v>0</v>
      </c>
      <c r="C58" s="8">
        <f t="shared" si="0"/>
        <v>0</v>
      </c>
      <c r="D58" s="9">
        <f t="shared" si="11"/>
        <v>0</v>
      </c>
      <c r="E58" s="65"/>
      <c r="F58" s="98"/>
      <c r="G58" s="78" t="s">
        <v>435</v>
      </c>
      <c r="H58" s="96">
        <f>B68</f>
        <v>0</v>
      </c>
      <c r="I58" s="84" t="s">
        <v>228</v>
      </c>
      <c r="J58" s="31">
        <f t="shared" si="1"/>
        <v>0</v>
      </c>
      <c r="K58" s="32">
        <f t="shared" si="2"/>
        <v>0</v>
      </c>
      <c r="L58" s="31">
        <f t="shared" si="3"/>
        <v>0</v>
      </c>
      <c r="M58" s="56"/>
      <c r="N58" s="57">
        <v>0</v>
      </c>
      <c r="O58" s="57">
        <v>0</v>
      </c>
      <c r="P58" s="57">
        <f>L58</f>
        <v>0</v>
      </c>
      <c r="Q58" s="57">
        <v>0</v>
      </c>
      <c r="R58" s="57">
        <v>0</v>
      </c>
      <c r="S58" s="57">
        <v>0</v>
      </c>
      <c r="T58" s="57">
        <v>0</v>
      </c>
      <c r="U58" s="57">
        <v>0</v>
      </c>
      <c r="V58" s="57">
        <v>0</v>
      </c>
      <c r="W58" s="57">
        <v>0</v>
      </c>
      <c r="X58" s="57">
        <v>0</v>
      </c>
      <c r="Y58" s="57">
        <v>0</v>
      </c>
      <c r="Z58" s="57">
        <v>0</v>
      </c>
      <c r="AA58" s="57">
        <v>0</v>
      </c>
      <c r="AB58" s="57">
        <v>0</v>
      </c>
      <c r="AC58" s="57">
        <v>0</v>
      </c>
      <c r="AD58" s="57">
        <v>0</v>
      </c>
      <c r="AE58" s="57">
        <v>0</v>
      </c>
      <c r="AF58" s="57">
        <v>0</v>
      </c>
      <c r="AG58" s="57">
        <v>0</v>
      </c>
      <c r="AH58" s="57">
        <v>0</v>
      </c>
      <c r="AI58" s="57">
        <v>0</v>
      </c>
      <c r="AJ58" s="57">
        <v>0</v>
      </c>
      <c r="AK58" s="57">
        <v>0</v>
      </c>
      <c r="AL58" s="57">
        <v>0</v>
      </c>
      <c r="AM58" s="57">
        <v>0</v>
      </c>
      <c r="AN58" s="57">
        <v>0</v>
      </c>
      <c r="AO58" s="57">
        <v>0</v>
      </c>
      <c r="AP58" s="57">
        <v>0</v>
      </c>
      <c r="AQ58" s="57">
        <v>0</v>
      </c>
      <c r="AR58" s="57">
        <v>0</v>
      </c>
      <c r="AS58" s="57">
        <v>0</v>
      </c>
      <c r="AT58" s="57">
        <v>0</v>
      </c>
      <c r="AU58" s="58">
        <v>0</v>
      </c>
    </row>
    <row r="59" spans="1:47" s="3" customFormat="1" ht="14">
      <c r="A59" s="98" t="s">
        <v>392</v>
      </c>
      <c r="B59" s="117">
        <v>0</v>
      </c>
      <c r="C59" s="8">
        <f t="shared" si="0"/>
        <v>0</v>
      </c>
      <c r="D59" s="9">
        <f t="shared" si="11"/>
        <v>0</v>
      </c>
      <c r="E59" s="65"/>
      <c r="F59" s="98"/>
      <c r="G59" s="78" t="s">
        <v>436</v>
      </c>
      <c r="H59" s="119">
        <v>0</v>
      </c>
      <c r="I59" s="84" t="s">
        <v>228</v>
      </c>
      <c r="J59" s="31">
        <f t="shared" si="1"/>
        <v>0</v>
      </c>
      <c r="K59" s="32">
        <f t="shared" si="2"/>
        <v>0</v>
      </c>
      <c r="L59" s="31">
        <f t="shared" si="3"/>
        <v>0</v>
      </c>
      <c r="M59" s="56"/>
      <c r="N59" s="57">
        <f>L59</f>
        <v>0</v>
      </c>
      <c r="O59" s="57">
        <v>0</v>
      </c>
      <c r="P59" s="57">
        <v>0</v>
      </c>
      <c r="Q59" s="57">
        <v>0</v>
      </c>
      <c r="R59" s="57">
        <v>0</v>
      </c>
      <c r="S59" s="57">
        <v>0</v>
      </c>
      <c r="T59" s="57">
        <v>0</v>
      </c>
      <c r="U59" s="57">
        <v>0</v>
      </c>
      <c r="V59" s="57">
        <v>0</v>
      </c>
      <c r="W59" s="57">
        <v>0</v>
      </c>
      <c r="X59" s="57">
        <v>0</v>
      </c>
      <c r="Y59" s="57">
        <v>0</v>
      </c>
      <c r="Z59" s="57">
        <v>0</v>
      </c>
      <c r="AA59" s="57">
        <v>0</v>
      </c>
      <c r="AB59" s="57">
        <v>0</v>
      </c>
      <c r="AC59" s="57">
        <v>0</v>
      </c>
      <c r="AD59" s="57">
        <v>0</v>
      </c>
      <c r="AE59" s="57">
        <v>0</v>
      </c>
      <c r="AF59" s="57">
        <v>0</v>
      </c>
      <c r="AG59" s="57">
        <v>0</v>
      </c>
      <c r="AH59" s="57">
        <v>0</v>
      </c>
      <c r="AI59" s="57">
        <v>0</v>
      </c>
      <c r="AJ59" s="57">
        <v>0</v>
      </c>
      <c r="AK59" s="57">
        <v>0</v>
      </c>
      <c r="AL59" s="57">
        <v>0</v>
      </c>
      <c r="AM59" s="57">
        <v>0</v>
      </c>
      <c r="AN59" s="57">
        <v>0</v>
      </c>
      <c r="AO59" s="57">
        <v>0</v>
      </c>
      <c r="AP59" s="57">
        <v>0</v>
      </c>
      <c r="AQ59" s="57">
        <v>0</v>
      </c>
      <c r="AR59" s="57">
        <v>0</v>
      </c>
      <c r="AS59" s="57">
        <v>0</v>
      </c>
      <c r="AT59" s="57">
        <v>0</v>
      </c>
      <c r="AU59" s="58">
        <v>0</v>
      </c>
    </row>
    <row r="60" spans="1:47" s="3" customFormat="1" ht="14">
      <c r="A60" s="98" t="s">
        <v>393</v>
      </c>
      <c r="B60" s="117">
        <v>0</v>
      </c>
      <c r="C60" s="8">
        <f t="shared" si="0"/>
        <v>0</v>
      </c>
      <c r="D60" s="9">
        <f t="shared" si="11"/>
        <v>0</v>
      </c>
      <c r="E60" s="65"/>
      <c r="F60" s="98"/>
      <c r="G60" s="78" t="s">
        <v>437</v>
      </c>
      <c r="H60" s="119">
        <v>0</v>
      </c>
      <c r="I60" s="84" t="s">
        <v>228</v>
      </c>
      <c r="J60" s="31">
        <f t="shared" si="1"/>
        <v>0</v>
      </c>
      <c r="K60" s="32">
        <f t="shared" si="2"/>
        <v>0</v>
      </c>
      <c r="L60" s="31">
        <f t="shared" si="3"/>
        <v>0</v>
      </c>
      <c r="M60" s="56"/>
      <c r="N60" s="57">
        <f>L60</f>
        <v>0</v>
      </c>
      <c r="O60" s="57">
        <v>0</v>
      </c>
      <c r="P60" s="57">
        <v>0</v>
      </c>
      <c r="Q60" s="57">
        <v>0</v>
      </c>
      <c r="R60" s="57">
        <v>0</v>
      </c>
      <c r="S60" s="57">
        <v>0</v>
      </c>
      <c r="T60" s="57">
        <v>0</v>
      </c>
      <c r="U60" s="57">
        <v>0</v>
      </c>
      <c r="V60" s="57">
        <v>0</v>
      </c>
      <c r="W60" s="57">
        <v>0</v>
      </c>
      <c r="X60" s="57">
        <v>0</v>
      </c>
      <c r="Y60" s="57">
        <v>0</v>
      </c>
      <c r="Z60" s="57">
        <v>0</v>
      </c>
      <c r="AA60" s="57">
        <v>0</v>
      </c>
      <c r="AB60" s="57">
        <v>0</v>
      </c>
      <c r="AC60" s="57">
        <v>0</v>
      </c>
      <c r="AD60" s="57">
        <v>0</v>
      </c>
      <c r="AE60" s="57">
        <v>0</v>
      </c>
      <c r="AF60" s="57">
        <v>0</v>
      </c>
      <c r="AG60" s="57">
        <v>0</v>
      </c>
      <c r="AH60" s="57">
        <v>0</v>
      </c>
      <c r="AI60" s="57">
        <v>0</v>
      </c>
      <c r="AJ60" s="57">
        <v>0</v>
      </c>
      <c r="AK60" s="57">
        <v>0</v>
      </c>
      <c r="AL60" s="57">
        <v>0</v>
      </c>
      <c r="AM60" s="57">
        <v>0</v>
      </c>
      <c r="AN60" s="57">
        <v>0</v>
      </c>
      <c r="AO60" s="57">
        <v>0</v>
      </c>
      <c r="AP60" s="57">
        <v>0</v>
      </c>
      <c r="AQ60" s="57">
        <v>0</v>
      </c>
      <c r="AR60" s="57">
        <v>0</v>
      </c>
      <c r="AS60" s="57">
        <v>0</v>
      </c>
      <c r="AT60" s="57">
        <v>0</v>
      </c>
      <c r="AU60" s="58">
        <v>0</v>
      </c>
    </row>
    <row r="61" spans="1:47" s="3" customFormat="1" ht="14">
      <c r="A61" s="98" t="s">
        <v>394</v>
      </c>
      <c r="B61" s="117">
        <v>0</v>
      </c>
      <c r="C61" s="8">
        <f t="shared" si="0"/>
        <v>0</v>
      </c>
      <c r="D61" s="9">
        <f t="shared" si="11"/>
        <v>0</v>
      </c>
      <c r="E61" s="65"/>
      <c r="F61" s="98"/>
      <c r="G61" s="77" t="s">
        <v>508</v>
      </c>
      <c r="H61" s="91">
        <v>0</v>
      </c>
      <c r="I61" s="84" t="s">
        <v>228</v>
      </c>
      <c r="J61" s="31">
        <f t="shared" si="1"/>
        <v>0</v>
      </c>
      <c r="K61" s="32">
        <f t="shared" si="2"/>
        <v>0</v>
      </c>
      <c r="L61" s="31">
        <f t="shared" si="3"/>
        <v>0</v>
      </c>
      <c r="M61" s="56"/>
      <c r="N61" s="57">
        <f>L61</f>
        <v>0</v>
      </c>
      <c r="O61" s="57">
        <v>0</v>
      </c>
      <c r="P61" s="57">
        <v>0</v>
      </c>
      <c r="Q61" s="57">
        <v>0</v>
      </c>
      <c r="R61" s="57">
        <v>0</v>
      </c>
      <c r="S61" s="57">
        <v>0</v>
      </c>
      <c r="T61" s="57">
        <v>0</v>
      </c>
      <c r="U61" s="57">
        <v>0</v>
      </c>
      <c r="V61" s="57">
        <v>0</v>
      </c>
      <c r="W61" s="57">
        <v>0</v>
      </c>
      <c r="X61" s="57">
        <v>0</v>
      </c>
      <c r="Y61" s="57">
        <v>0</v>
      </c>
      <c r="Z61" s="57">
        <v>0</v>
      </c>
      <c r="AA61" s="57">
        <v>0</v>
      </c>
      <c r="AB61" s="57">
        <v>0</v>
      </c>
      <c r="AC61" s="57">
        <v>0</v>
      </c>
      <c r="AD61" s="57">
        <v>0</v>
      </c>
      <c r="AE61" s="57">
        <v>0</v>
      </c>
      <c r="AF61" s="57">
        <v>0</v>
      </c>
      <c r="AG61" s="57">
        <v>0</v>
      </c>
      <c r="AH61" s="57">
        <v>0</v>
      </c>
      <c r="AI61" s="57">
        <v>0</v>
      </c>
      <c r="AJ61" s="57">
        <v>0</v>
      </c>
      <c r="AK61" s="57">
        <v>0</v>
      </c>
      <c r="AL61" s="57">
        <v>0</v>
      </c>
      <c r="AM61" s="57">
        <v>0</v>
      </c>
      <c r="AN61" s="57">
        <v>0</v>
      </c>
      <c r="AO61" s="57">
        <v>0</v>
      </c>
      <c r="AP61" s="57">
        <v>0</v>
      </c>
      <c r="AQ61" s="57">
        <v>0</v>
      </c>
      <c r="AR61" s="57">
        <v>0</v>
      </c>
      <c r="AS61" s="57">
        <v>0</v>
      </c>
      <c r="AT61" s="57">
        <v>0</v>
      </c>
      <c r="AU61" s="58">
        <v>0</v>
      </c>
    </row>
    <row r="62" spans="1:47" s="3" customFormat="1" ht="14">
      <c r="A62" s="98" t="s">
        <v>395</v>
      </c>
      <c r="B62" s="117">
        <v>0</v>
      </c>
      <c r="C62" s="8">
        <f t="shared" si="0"/>
        <v>0</v>
      </c>
      <c r="D62" s="9">
        <f t="shared" si="11"/>
        <v>0</v>
      </c>
      <c r="E62" s="65"/>
      <c r="F62" s="98"/>
      <c r="G62" s="78" t="s">
        <v>486</v>
      </c>
      <c r="H62" s="96">
        <f>B75</f>
        <v>0</v>
      </c>
      <c r="I62" s="84" t="s">
        <v>228</v>
      </c>
      <c r="J62" s="31">
        <f t="shared" si="1"/>
        <v>0</v>
      </c>
      <c r="K62" s="32">
        <f t="shared" si="2"/>
        <v>0</v>
      </c>
      <c r="L62" s="31">
        <f t="shared" si="3"/>
        <v>0</v>
      </c>
      <c r="M62" s="56"/>
      <c r="N62" s="57">
        <v>0</v>
      </c>
      <c r="O62" s="57">
        <v>0</v>
      </c>
      <c r="P62" s="57">
        <f>L62</f>
        <v>0</v>
      </c>
      <c r="Q62" s="57">
        <v>0</v>
      </c>
      <c r="R62" s="57">
        <v>0</v>
      </c>
      <c r="S62" s="57">
        <v>0</v>
      </c>
      <c r="T62" s="57">
        <v>0</v>
      </c>
      <c r="U62" s="57">
        <v>0</v>
      </c>
      <c r="V62" s="57">
        <v>0</v>
      </c>
      <c r="W62" s="57">
        <v>0</v>
      </c>
      <c r="X62" s="57">
        <v>0</v>
      </c>
      <c r="Y62" s="57">
        <v>0</v>
      </c>
      <c r="Z62" s="57">
        <v>0</v>
      </c>
      <c r="AA62" s="57">
        <v>0</v>
      </c>
      <c r="AB62" s="57">
        <v>0</v>
      </c>
      <c r="AC62" s="57">
        <v>0</v>
      </c>
      <c r="AD62" s="57">
        <v>0</v>
      </c>
      <c r="AE62" s="57">
        <v>0</v>
      </c>
      <c r="AF62" s="57">
        <v>0</v>
      </c>
      <c r="AG62" s="57">
        <v>0</v>
      </c>
      <c r="AH62" s="57">
        <v>0</v>
      </c>
      <c r="AI62" s="57">
        <v>0</v>
      </c>
      <c r="AJ62" s="57">
        <v>0</v>
      </c>
      <c r="AK62" s="57">
        <v>0</v>
      </c>
      <c r="AL62" s="57">
        <v>0</v>
      </c>
      <c r="AM62" s="57">
        <v>0</v>
      </c>
      <c r="AN62" s="57">
        <v>0</v>
      </c>
      <c r="AO62" s="57">
        <v>0</v>
      </c>
      <c r="AP62" s="57">
        <v>0</v>
      </c>
      <c r="AQ62" s="57">
        <v>0</v>
      </c>
      <c r="AR62" s="57">
        <v>0</v>
      </c>
      <c r="AS62" s="57">
        <v>0</v>
      </c>
      <c r="AT62" s="57">
        <v>0</v>
      </c>
      <c r="AU62" s="58">
        <v>0</v>
      </c>
    </row>
    <row r="63" spans="1:47" s="3" customFormat="1" ht="14">
      <c r="A63" s="98" t="s">
        <v>396</v>
      </c>
      <c r="B63" s="117">
        <v>0</v>
      </c>
      <c r="C63" s="8">
        <f t="shared" si="0"/>
        <v>0</v>
      </c>
      <c r="D63" s="9">
        <f t="shared" si="11"/>
        <v>0</v>
      </c>
      <c r="E63" s="65"/>
      <c r="F63" s="98"/>
      <c r="G63" s="78" t="s">
        <v>509</v>
      </c>
      <c r="H63" s="119">
        <v>0</v>
      </c>
      <c r="I63" s="84" t="s">
        <v>228</v>
      </c>
      <c r="J63" s="31">
        <f t="shared" si="1"/>
        <v>0</v>
      </c>
      <c r="K63" s="32">
        <f t="shared" si="2"/>
        <v>0</v>
      </c>
      <c r="L63" s="31">
        <f t="shared" si="3"/>
        <v>0</v>
      </c>
      <c r="M63" s="56"/>
      <c r="N63" s="57">
        <f>L63</f>
        <v>0</v>
      </c>
      <c r="O63" s="57">
        <v>0</v>
      </c>
      <c r="P63" s="57">
        <v>0</v>
      </c>
      <c r="Q63" s="57">
        <v>0</v>
      </c>
      <c r="R63" s="57">
        <v>0</v>
      </c>
      <c r="S63" s="57">
        <v>0</v>
      </c>
      <c r="T63" s="57">
        <v>0</v>
      </c>
      <c r="U63" s="57">
        <v>0</v>
      </c>
      <c r="V63" s="57">
        <v>0</v>
      </c>
      <c r="W63" s="57">
        <v>0</v>
      </c>
      <c r="X63" s="57">
        <v>0</v>
      </c>
      <c r="Y63" s="57">
        <v>0</v>
      </c>
      <c r="Z63" s="57">
        <v>0</v>
      </c>
      <c r="AA63" s="57">
        <v>0</v>
      </c>
      <c r="AB63" s="57">
        <v>0</v>
      </c>
      <c r="AC63" s="57">
        <v>0</v>
      </c>
      <c r="AD63" s="57">
        <v>0</v>
      </c>
      <c r="AE63" s="57">
        <v>0</v>
      </c>
      <c r="AF63" s="57">
        <v>0</v>
      </c>
      <c r="AG63" s="57">
        <v>0</v>
      </c>
      <c r="AH63" s="57">
        <v>0</v>
      </c>
      <c r="AI63" s="57">
        <v>0</v>
      </c>
      <c r="AJ63" s="57">
        <v>0</v>
      </c>
      <c r="AK63" s="57">
        <v>0</v>
      </c>
      <c r="AL63" s="57">
        <v>0</v>
      </c>
      <c r="AM63" s="57">
        <v>0</v>
      </c>
      <c r="AN63" s="57">
        <v>0</v>
      </c>
      <c r="AO63" s="57">
        <v>0</v>
      </c>
      <c r="AP63" s="57">
        <v>0</v>
      </c>
      <c r="AQ63" s="57">
        <v>0</v>
      </c>
      <c r="AR63" s="57">
        <v>0</v>
      </c>
      <c r="AS63" s="57">
        <v>0</v>
      </c>
      <c r="AT63" s="57">
        <v>0</v>
      </c>
      <c r="AU63" s="58">
        <v>0</v>
      </c>
    </row>
    <row r="64" spans="1:47" s="3" customFormat="1" ht="14">
      <c r="A64" s="98" t="s">
        <v>397</v>
      </c>
      <c r="B64" s="117">
        <v>0</v>
      </c>
      <c r="C64" s="8">
        <f t="shared" si="0"/>
        <v>0</v>
      </c>
      <c r="D64" s="9">
        <f t="shared" si="11"/>
        <v>0</v>
      </c>
      <c r="E64" s="65"/>
      <c r="F64" s="98"/>
      <c r="G64" s="78" t="s">
        <v>510</v>
      </c>
      <c r="H64" s="119">
        <v>0</v>
      </c>
      <c r="I64" s="84" t="s">
        <v>228</v>
      </c>
      <c r="J64" s="31">
        <f t="shared" si="1"/>
        <v>0</v>
      </c>
      <c r="K64" s="32">
        <f t="shared" si="2"/>
        <v>0</v>
      </c>
      <c r="L64" s="31">
        <f t="shared" si="3"/>
        <v>0</v>
      </c>
      <c r="M64" s="56"/>
      <c r="N64" s="57">
        <f>L64</f>
        <v>0</v>
      </c>
      <c r="O64" s="57">
        <v>0</v>
      </c>
      <c r="P64" s="57">
        <v>0</v>
      </c>
      <c r="Q64" s="57">
        <v>0</v>
      </c>
      <c r="R64" s="57">
        <v>0</v>
      </c>
      <c r="S64" s="57">
        <v>0</v>
      </c>
      <c r="T64" s="57">
        <v>0</v>
      </c>
      <c r="U64" s="57">
        <v>0</v>
      </c>
      <c r="V64" s="57">
        <v>0</v>
      </c>
      <c r="W64" s="57">
        <v>0</v>
      </c>
      <c r="X64" s="57">
        <v>0</v>
      </c>
      <c r="Y64" s="57">
        <v>0</v>
      </c>
      <c r="Z64" s="57">
        <v>0</v>
      </c>
      <c r="AA64" s="57">
        <v>0</v>
      </c>
      <c r="AB64" s="57">
        <v>0</v>
      </c>
      <c r="AC64" s="57">
        <v>0</v>
      </c>
      <c r="AD64" s="57">
        <v>0</v>
      </c>
      <c r="AE64" s="57">
        <v>0</v>
      </c>
      <c r="AF64" s="57">
        <v>0</v>
      </c>
      <c r="AG64" s="57">
        <v>0</v>
      </c>
      <c r="AH64" s="57">
        <v>0</v>
      </c>
      <c r="AI64" s="57">
        <v>0</v>
      </c>
      <c r="AJ64" s="57">
        <v>0</v>
      </c>
      <c r="AK64" s="57">
        <v>0</v>
      </c>
      <c r="AL64" s="57">
        <v>0</v>
      </c>
      <c r="AM64" s="57">
        <v>0</v>
      </c>
      <c r="AN64" s="57">
        <v>0</v>
      </c>
      <c r="AO64" s="57">
        <v>0</v>
      </c>
      <c r="AP64" s="57">
        <v>0</v>
      </c>
      <c r="AQ64" s="57">
        <v>0</v>
      </c>
      <c r="AR64" s="57">
        <v>0</v>
      </c>
      <c r="AS64" s="57">
        <v>0</v>
      </c>
      <c r="AT64" s="57">
        <v>0</v>
      </c>
      <c r="AU64" s="58">
        <v>0</v>
      </c>
    </row>
    <row r="65" spans="1:47" s="3" customFormat="1" ht="14">
      <c r="A65" s="98" t="s">
        <v>398</v>
      </c>
      <c r="B65" s="117">
        <v>0</v>
      </c>
      <c r="C65" s="8">
        <f t="shared" si="0"/>
        <v>0</v>
      </c>
      <c r="D65" s="9">
        <f t="shared" si="11"/>
        <v>0</v>
      </c>
      <c r="E65" s="65"/>
      <c r="F65" s="98"/>
      <c r="G65" s="78" t="s">
        <v>419</v>
      </c>
      <c r="H65" s="119">
        <v>0</v>
      </c>
      <c r="I65" s="84" t="s">
        <v>228</v>
      </c>
      <c r="J65" s="31">
        <f t="shared" si="1"/>
        <v>0</v>
      </c>
      <c r="K65" s="32">
        <f t="shared" si="2"/>
        <v>0</v>
      </c>
      <c r="L65" s="31">
        <f t="shared" si="3"/>
        <v>0</v>
      </c>
      <c r="M65" s="56"/>
      <c r="N65" s="57">
        <f>L65</f>
        <v>0</v>
      </c>
      <c r="O65" s="57">
        <v>0</v>
      </c>
      <c r="P65" s="57">
        <v>0</v>
      </c>
      <c r="Q65" s="57">
        <v>0</v>
      </c>
      <c r="R65" s="57">
        <v>0</v>
      </c>
      <c r="S65" s="57">
        <v>0</v>
      </c>
      <c r="T65" s="57">
        <v>0</v>
      </c>
      <c r="U65" s="57">
        <v>0</v>
      </c>
      <c r="V65" s="57">
        <v>0</v>
      </c>
      <c r="W65" s="57">
        <v>0</v>
      </c>
      <c r="X65" s="57">
        <v>0</v>
      </c>
      <c r="Y65" s="57">
        <v>0</v>
      </c>
      <c r="Z65" s="57">
        <v>0</v>
      </c>
      <c r="AA65" s="57">
        <v>0</v>
      </c>
      <c r="AB65" s="57">
        <v>0</v>
      </c>
      <c r="AC65" s="57">
        <v>0</v>
      </c>
      <c r="AD65" s="57">
        <v>0</v>
      </c>
      <c r="AE65" s="57">
        <v>0</v>
      </c>
      <c r="AF65" s="57">
        <v>0</v>
      </c>
      <c r="AG65" s="57">
        <v>0</v>
      </c>
      <c r="AH65" s="57">
        <v>0</v>
      </c>
      <c r="AI65" s="57">
        <v>0</v>
      </c>
      <c r="AJ65" s="57">
        <v>0</v>
      </c>
      <c r="AK65" s="57">
        <v>0</v>
      </c>
      <c r="AL65" s="57">
        <v>0</v>
      </c>
      <c r="AM65" s="57">
        <v>0</v>
      </c>
      <c r="AN65" s="57">
        <v>0</v>
      </c>
      <c r="AO65" s="57">
        <v>0</v>
      </c>
      <c r="AP65" s="57">
        <v>0</v>
      </c>
      <c r="AQ65" s="57">
        <v>0</v>
      </c>
      <c r="AR65" s="57">
        <v>0</v>
      </c>
      <c r="AS65" s="57">
        <v>0</v>
      </c>
      <c r="AT65" s="57">
        <v>0</v>
      </c>
      <c r="AU65" s="58">
        <v>0</v>
      </c>
    </row>
    <row r="66" spans="1:47" s="3" customFormat="1" ht="14">
      <c r="A66" s="98" t="s">
        <v>456</v>
      </c>
      <c r="B66" s="117">
        <v>0</v>
      </c>
      <c r="C66" s="8">
        <f t="shared" si="0"/>
        <v>0</v>
      </c>
      <c r="D66" s="9">
        <f t="shared" si="11"/>
        <v>0</v>
      </c>
      <c r="E66" s="65"/>
      <c r="F66" s="98"/>
      <c r="G66" s="78" t="s">
        <v>400</v>
      </c>
      <c r="H66" s="96">
        <f>B81</f>
        <v>0</v>
      </c>
      <c r="I66" s="84" t="s">
        <v>228</v>
      </c>
      <c r="J66" s="31">
        <f t="shared" si="1"/>
        <v>0</v>
      </c>
      <c r="K66" s="32">
        <f t="shared" si="2"/>
        <v>0</v>
      </c>
      <c r="L66" s="31">
        <f t="shared" si="3"/>
        <v>0</v>
      </c>
      <c r="M66" s="56"/>
      <c r="N66" s="57">
        <v>0</v>
      </c>
      <c r="O66" s="57">
        <v>0</v>
      </c>
      <c r="P66" s="57">
        <f>L66</f>
        <v>0</v>
      </c>
      <c r="Q66" s="57">
        <v>0</v>
      </c>
      <c r="R66" s="57">
        <v>0</v>
      </c>
      <c r="S66" s="57">
        <v>0</v>
      </c>
      <c r="T66" s="57">
        <v>0</v>
      </c>
      <c r="U66" s="57">
        <v>0</v>
      </c>
      <c r="V66" s="57">
        <v>0</v>
      </c>
      <c r="W66" s="57">
        <v>0</v>
      </c>
      <c r="X66" s="57">
        <v>0</v>
      </c>
      <c r="Y66" s="57">
        <v>0</v>
      </c>
      <c r="Z66" s="57">
        <v>0</v>
      </c>
      <c r="AA66" s="57">
        <v>0</v>
      </c>
      <c r="AB66" s="57">
        <v>0</v>
      </c>
      <c r="AC66" s="57">
        <v>0</v>
      </c>
      <c r="AD66" s="57">
        <v>0</v>
      </c>
      <c r="AE66" s="57">
        <v>0</v>
      </c>
      <c r="AF66" s="57">
        <v>0</v>
      </c>
      <c r="AG66" s="57">
        <v>0</v>
      </c>
      <c r="AH66" s="57">
        <v>0</v>
      </c>
      <c r="AI66" s="57">
        <v>0</v>
      </c>
      <c r="AJ66" s="57">
        <v>0</v>
      </c>
      <c r="AK66" s="57">
        <v>0</v>
      </c>
      <c r="AL66" s="57">
        <v>0</v>
      </c>
      <c r="AM66" s="57">
        <v>0</v>
      </c>
      <c r="AN66" s="57">
        <v>0</v>
      </c>
      <c r="AO66" s="57">
        <v>0</v>
      </c>
      <c r="AP66" s="57">
        <v>0</v>
      </c>
      <c r="AQ66" s="57">
        <v>0</v>
      </c>
      <c r="AR66" s="57">
        <v>0</v>
      </c>
      <c r="AS66" s="57">
        <v>0</v>
      </c>
      <c r="AT66" s="57">
        <v>0</v>
      </c>
      <c r="AU66" s="58">
        <v>0</v>
      </c>
    </row>
    <row r="67" spans="1:47" s="3" customFormat="1" ht="14">
      <c r="A67" s="98" t="s">
        <v>457</v>
      </c>
      <c r="B67" s="117">
        <v>0</v>
      </c>
      <c r="C67" s="8">
        <f t="shared" si="0"/>
        <v>0</v>
      </c>
      <c r="D67" s="9">
        <f t="shared" si="11"/>
        <v>0</v>
      </c>
      <c r="E67" s="65"/>
      <c r="F67" s="98"/>
      <c r="G67" s="78" t="s">
        <v>420</v>
      </c>
      <c r="H67" s="96">
        <f t="shared" ref="H67:H69" si="12">B82</f>
        <v>0</v>
      </c>
      <c r="I67" s="84" t="s">
        <v>228</v>
      </c>
      <c r="J67" s="31">
        <f t="shared" si="1"/>
        <v>0</v>
      </c>
      <c r="K67" s="32">
        <f t="shared" si="2"/>
        <v>0</v>
      </c>
      <c r="L67" s="31">
        <f t="shared" si="3"/>
        <v>0</v>
      </c>
      <c r="M67" s="56"/>
      <c r="N67" s="57">
        <v>0</v>
      </c>
      <c r="O67" s="57">
        <v>0</v>
      </c>
      <c r="P67" s="57">
        <v>0</v>
      </c>
      <c r="Q67" s="57">
        <v>0</v>
      </c>
      <c r="R67" s="57">
        <f>L67</f>
        <v>0</v>
      </c>
      <c r="S67" s="57">
        <v>0</v>
      </c>
      <c r="T67" s="57">
        <v>0</v>
      </c>
      <c r="U67" s="57">
        <v>0</v>
      </c>
      <c r="V67" s="57">
        <v>0</v>
      </c>
      <c r="W67" s="57">
        <v>0</v>
      </c>
      <c r="X67" s="57">
        <v>0</v>
      </c>
      <c r="Y67" s="57">
        <v>0</v>
      </c>
      <c r="Z67" s="57">
        <v>0</v>
      </c>
      <c r="AA67" s="57">
        <v>0</v>
      </c>
      <c r="AB67" s="57">
        <v>0</v>
      </c>
      <c r="AC67" s="57">
        <v>0</v>
      </c>
      <c r="AD67" s="57">
        <v>0</v>
      </c>
      <c r="AE67" s="57">
        <v>0</v>
      </c>
      <c r="AF67" s="57">
        <v>0</v>
      </c>
      <c r="AG67" s="57">
        <v>0</v>
      </c>
      <c r="AH67" s="57">
        <v>0</v>
      </c>
      <c r="AI67" s="57">
        <v>0</v>
      </c>
      <c r="AJ67" s="57">
        <v>0</v>
      </c>
      <c r="AK67" s="57">
        <v>0</v>
      </c>
      <c r="AL67" s="57">
        <v>0</v>
      </c>
      <c r="AM67" s="57">
        <v>0</v>
      </c>
      <c r="AN67" s="57">
        <v>0</v>
      </c>
      <c r="AO67" s="57">
        <v>0</v>
      </c>
      <c r="AP67" s="57">
        <v>0</v>
      </c>
      <c r="AQ67" s="57">
        <v>0</v>
      </c>
      <c r="AR67" s="57">
        <v>0</v>
      </c>
      <c r="AS67" s="57">
        <v>0</v>
      </c>
      <c r="AT67" s="57">
        <v>0</v>
      </c>
      <c r="AU67" s="58">
        <v>0</v>
      </c>
    </row>
    <row r="68" spans="1:47" s="3" customFormat="1" ht="14">
      <c r="A68" s="98" t="s">
        <v>435</v>
      </c>
      <c r="B68" s="117">
        <v>0</v>
      </c>
      <c r="C68" s="8">
        <f t="shared" si="0"/>
        <v>0</v>
      </c>
      <c r="D68" s="9">
        <f t="shared" si="11"/>
        <v>0</v>
      </c>
      <c r="E68" s="65"/>
      <c r="F68" s="98"/>
      <c r="G68" s="78" t="s">
        <v>402</v>
      </c>
      <c r="H68" s="96">
        <f t="shared" si="12"/>
        <v>0</v>
      </c>
      <c r="I68" s="84" t="s">
        <v>228</v>
      </c>
      <c r="J68" s="31">
        <f t="shared" si="1"/>
        <v>0</v>
      </c>
      <c r="K68" s="32">
        <f t="shared" si="2"/>
        <v>0</v>
      </c>
      <c r="L68" s="31">
        <f t="shared" si="3"/>
        <v>0</v>
      </c>
      <c r="M68" s="56"/>
      <c r="N68" s="57">
        <f>L68</f>
        <v>0</v>
      </c>
      <c r="O68" s="57">
        <v>0</v>
      </c>
      <c r="P68" s="57">
        <v>0</v>
      </c>
      <c r="Q68" s="57">
        <v>0</v>
      </c>
      <c r="R68" s="57">
        <v>0</v>
      </c>
      <c r="S68" s="57">
        <v>0</v>
      </c>
      <c r="T68" s="57">
        <v>0</v>
      </c>
      <c r="U68" s="57">
        <v>0</v>
      </c>
      <c r="V68" s="57">
        <v>0</v>
      </c>
      <c r="W68" s="57">
        <v>0</v>
      </c>
      <c r="X68" s="57">
        <v>0</v>
      </c>
      <c r="Y68" s="57">
        <v>0</v>
      </c>
      <c r="Z68" s="57">
        <v>0</v>
      </c>
      <c r="AA68" s="57">
        <v>0</v>
      </c>
      <c r="AB68" s="57">
        <v>0</v>
      </c>
      <c r="AC68" s="57">
        <v>0</v>
      </c>
      <c r="AD68" s="57">
        <v>0</v>
      </c>
      <c r="AE68" s="57">
        <v>0</v>
      </c>
      <c r="AF68" s="57">
        <v>0</v>
      </c>
      <c r="AG68" s="57">
        <v>0</v>
      </c>
      <c r="AH68" s="57">
        <v>0</v>
      </c>
      <c r="AI68" s="57">
        <v>0</v>
      </c>
      <c r="AJ68" s="57">
        <v>0</v>
      </c>
      <c r="AK68" s="57">
        <v>0</v>
      </c>
      <c r="AL68" s="57">
        <v>0</v>
      </c>
      <c r="AM68" s="57">
        <v>0</v>
      </c>
      <c r="AN68" s="57">
        <v>0</v>
      </c>
      <c r="AO68" s="57">
        <v>0</v>
      </c>
      <c r="AP68" s="57">
        <v>0</v>
      </c>
      <c r="AQ68" s="57">
        <v>0</v>
      </c>
      <c r="AR68" s="57">
        <v>0</v>
      </c>
      <c r="AS68" s="57">
        <v>0</v>
      </c>
      <c r="AT68" s="57">
        <v>0</v>
      </c>
      <c r="AU68" s="58">
        <v>0</v>
      </c>
    </row>
    <row r="69" spans="1:47" s="3" customFormat="1" ht="14">
      <c r="A69" s="98" t="s">
        <v>458</v>
      </c>
      <c r="B69" s="117">
        <v>0</v>
      </c>
      <c r="C69" s="8">
        <f t="shared" si="0"/>
        <v>0</v>
      </c>
      <c r="D69" s="9">
        <f t="shared" si="11"/>
        <v>0</v>
      </c>
      <c r="E69" s="65"/>
      <c r="F69" s="98"/>
      <c r="G69" s="78" t="s">
        <v>403</v>
      </c>
      <c r="H69" s="96">
        <f t="shared" si="12"/>
        <v>0</v>
      </c>
      <c r="I69" s="84" t="s">
        <v>228</v>
      </c>
      <c r="J69" s="31">
        <f t="shared" si="1"/>
        <v>0</v>
      </c>
      <c r="K69" s="32">
        <f t="shared" si="2"/>
        <v>0</v>
      </c>
      <c r="L69" s="31">
        <f t="shared" si="3"/>
        <v>0</v>
      </c>
      <c r="M69" s="56"/>
      <c r="N69" s="57">
        <v>0</v>
      </c>
      <c r="O69" s="57">
        <v>0</v>
      </c>
      <c r="P69" s="57">
        <v>0</v>
      </c>
      <c r="Q69" s="57">
        <v>0</v>
      </c>
      <c r="R69" s="57">
        <v>0</v>
      </c>
      <c r="S69" s="57">
        <f>L69</f>
        <v>0</v>
      </c>
      <c r="T69" s="57">
        <v>0</v>
      </c>
      <c r="U69" s="57">
        <v>0</v>
      </c>
      <c r="V69" s="57">
        <v>0</v>
      </c>
      <c r="W69" s="57">
        <v>0</v>
      </c>
      <c r="X69" s="57">
        <v>0</v>
      </c>
      <c r="Y69" s="57">
        <v>0</v>
      </c>
      <c r="Z69" s="57">
        <v>0</v>
      </c>
      <c r="AA69" s="57">
        <v>0</v>
      </c>
      <c r="AB69" s="57">
        <v>0</v>
      </c>
      <c r="AC69" s="57">
        <v>0</v>
      </c>
      <c r="AD69" s="57">
        <v>0</v>
      </c>
      <c r="AE69" s="57">
        <v>0</v>
      </c>
      <c r="AF69" s="57">
        <v>0</v>
      </c>
      <c r="AG69" s="57">
        <v>0</v>
      </c>
      <c r="AH69" s="57">
        <v>0</v>
      </c>
      <c r="AI69" s="57">
        <v>0</v>
      </c>
      <c r="AJ69" s="57">
        <v>0</v>
      </c>
      <c r="AK69" s="57">
        <v>0</v>
      </c>
      <c r="AL69" s="57">
        <v>0</v>
      </c>
      <c r="AM69" s="57">
        <v>0</v>
      </c>
      <c r="AN69" s="57">
        <v>0</v>
      </c>
      <c r="AO69" s="57">
        <v>0</v>
      </c>
      <c r="AP69" s="57">
        <v>0</v>
      </c>
      <c r="AQ69" s="57">
        <v>0</v>
      </c>
      <c r="AR69" s="57">
        <v>0</v>
      </c>
      <c r="AS69" s="57">
        <v>0</v>
      </c>
      <c r="AT69" s="57">
        <v>0</v>
      </c>
      <c r="AU69" s="58">
        <v>0</v>
      </c>
    </row>
    <row r="70" spans="1:47" s="3" customFormat="1" ht="14">
      <c r="A70" s="98" t="s">
        <v>459</v>
      </c>
      <c r="B70" s="117">
        <v>0</v>
      </c>
      <c r="C70" s="8">
        <f t="shared" si="0"/>
        <v>0</v>
      </c>
      <c r="D70" s="9">
        <f t="shared" si="11"/>
        <v>0</v>
      </c>
      <c r="E70" s="65"/>
      <c r="F70" s="98"/>
      <c r="G70" s="78" t="s">
        <v>405</v>
      </c>
      <c r="H70" s="96">
        <f>B86</f>
        <v>0</v>
      </c>
      <c r="I70" s="84" t="s">
        <v>228</v>
      </c>
      <c r="J70" s="31">
        <f t="shared" si="1"/>
        <v>0</v>
      </c>
      <c r="K70" s="32">
        <f t="shared" si="2"/>
        <v>0</v>
      </c>
      <c r="L70" s="31">
        <f t="shared" si="3"/>
        <v>0</v>
      </c>
      <c r="M70" s="56"/>
      <c r="N70" s="57">
        <f>L70</f>
        <v>0</v>
      </c>
      <c r="O70" s="57">
        <v>0</v>
      </c>
      <c r="P70" s="57">
        <v>0</v>
      </c>
      <c r="Q70" s="57">
        <v>0</v>
      </c>
      <c r="R70" s="57">
        <v>0</v>
      </c>
      <c r="S70" s="57">
        <v>0</v>
      </c>
      <c r="T70" s="57">
        <v>0</v>
      </c>
      <c r="U70" s="57">
        <v>0</v>
      </c>
      <c r="V70" s="57">
        <v>0</v>
      </c>
      <c r="W70" s="57">
        <v>0</v>
      </c>
      <c r="X70" s="57">
        <v>0</v>
      </c>
      <c r="Y70" s="57">
        <v>0</v>
      </c>
      <c r="Z70" s="57">
        <v>0</v>
      </c>
      <c r="AA70" s="57">
        <v>0</v>
      </c>
      <c r="AB70" s="57">
        <v>0</v>
      </c>
      <c r="AC70" s="57">
        <v>0</v>
      </c>
      <c r="AD70" s="57">
        <v>0</v>
      </c>
      <c r="AE70" s="57">
        <v>0</v>
      </c>
      <c r="AF70" s="57">
        <v>0</v>
      </c>
      <c r="AG70" s="57">
        <v>0</v>
      </c>
      <c r="AH70" s="57">
        <v>0</v>
      </c>
      <c r="AI70" s="57">
        <v>0</v>
      </c>
      <c r="AJ70" s="57">
        <v>0</v>
      </c>
      <c r="AK70" s="57">
        <v>0</v>
      </c>
      <c r="AL70" s="57">
        <v>0</v>
      </c>
      <c r="AM70" s="57">
        <v>0</v>
      </c>
      <c r="AN70" s="57">
        <v>0</v>
      </c>
      <c r="AO70" s="57">
        <v>0</v>
      </c>
      <c r="AP70" s="57">
        <v>0</v>
      </c>
      <c r="AQ70" s="57">
        <v>0</v>
      </c>
      <c r="AR70" s="57">
        <v>0</v>
      </c>
      <c r="AS70" s="57">
        <v>0</v>
      </c>
      <c r="AT70" s="57">
        <v>0</v>
      </c>
      <c r="AU70" s="58">
        <v>0</v>
      </c>
    </row>
    <row r="71" spans="1:47" s="3" customFormat="1" ht="14">
      <c r="A71" s="98" t="s">
        <v>460</v>
      </c>
      <c r="B71" s="117">
        <v>0</v>
      </c>
      <c r="C71" s="8">
        <f t="shared" si="0"/>
        <v>0</v>
      </c>
      <c r="D71" s="9">
        <f t="shared" si="11"/>
        <v>0</v>
      </c>
      <c r="E71" s="65"/>
      <c r="F71" s="98"/>
      <c r="G71" s="78" t="s">
        <v>986</v>
      </c>
      <c r="H71" s="96">
        <f>B87</f>
        <v>0</v>
      </c>
      <c r="I71" s="84" t="s">
        <v>228</v>
      </c>
      <c r="J71" s="31">
        <f t="shared" ref="J71" si="13">H71</f>
        <v>0</v>
      </c>
      <c r="K71" s="32">
        <f t="shared" ref="K71" si="14">J71/11</f>
        <v>0</v>
      </c>
      <c r="L71" s="31">
        <f t="shared" ref="L71" si="15">J71-K71</f>
        <v>0</v>
      </c>
      <c r="M71" s="56"/>
      <c r="N71" s="57">
        <v>0</v>
      </c>
      <c r="O71" s="57">
        <f>L71</f>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8">
        <v>0</v>
      </c>
    </row>
    <row r="72" spans="1:47" s="3" customFormat="1" ht="14">
      <c r="A72" s="98" t="s">
        <v>461</v>
      </c>
      <c r="B72" s="117">
        <v>0</v>
      </c>
      <c r="C72" s="8">
        <f t="shared" si="0"/>
        <v>0</v>
      </c>
      <c r="D72" s="9">
        <f t="shared" si="11"/>
        <v>0</v>
      </c>
      <c r="E72" s="65"/>
      <c r="F72" s="98"/>
      <c r="G72" s="78" t="s">
        <v>421</v>
      </c>
      <c r="H72" s="119">
        <v>0</v>
      </c>
      <c r="I72" s="84" t="s">
        <v>228</v>
      </c>
      <c r="J72" s="31">
        <f t="shared" ref="J72:J80" si="16">H72</f>
        <v>0</v>
      </c>
      <c r="K72" s="32">
        <f t="shared" ref="K72:K80" si="17">J72/11</f>
        <v>0</v>
      </c>
      <c r="L72" s="31">
        <f t="shared" ref="L72:L80" si="18">J72-K72</f>
        <v>0</v>
      </c>
      <c r="M72" s="56"/>
      <c r="N72" s="57">
        <f>L72</f>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8">
        <v>0</v>
      </c>
    </row>
    <row r="73" spans="1:47" s="3" customFormat="1" ht="14">
      <c r="A73" s="98" t="s">
        <v>484</v>
      </c>
      <c r="B73" s="117">
        <v>0</v>
      </c>
      <c r="C73" s="8">
        <f t="shared" si="0"/>
        <v>0</v>
      </c>
      <c r="D73" s="9">
        <f t="shared" si="11"/>
        <v>0</v>
      </c>
      <c r="E73" s="65"/>
      <c r="F73" s="98"/>
      <c r="G73" s="78" t="s">
        <v>438</v>
      </c>
      <c r="H73" s="119">
        <v>0</v>
      </c>
      <c r="I73" s="84" t="s">
        <v>228</v>
      </c>
      <c r="J73" s="31">
        <f t="shared" si="16"/>
        <v>0</v>
      </c>
      <c r="K73" s="32">
        <f t="shared" si="17"/>
        <v>0</v>
      </c>
      <c r="L73" s="31">
        <f t="shared" si="18"/>
        <v>0</v>
      </c>
      <c r="M73" s="56"/>
      <c r="N73" s="57">
        <f>L73</f>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0</v>
      </c>
      <c r="AK73" s="57">
        <v>0</v>
      </c>
      <c r="AL73" s="57">
        <v>0</v>
      </c>
      <c r="AM73" s="57">
        <v>0</v>
      </c>
      <c r="AN73" s="57">
        <v>0</v>
      </c>
      <c r="AO73" s="57">
        <v>0</v>
      </c>
      <c r="AP73" s="57">
        <v>0</v>
      </c>
      <c r="AQ73" s="57">
        <v>0</v>
      </c>
      <c r="AR73" s="57">
        <v>0</v>
      </c>
      <c r="AS73" s="57">
        <v>0</v>
      </c>
      <c r="AT73" s="57">
        <v>0</v>
      </c>
      <c r="AU73" s="58">
        <v>0</v>
      </c>
    </row>
    <row r="74" spans="1:47" s="3" customFormat="1" ht="14">
      <c r="A74" s="98" t="s">
        <v>485</v>
      </c>
      <c r="B74" s="117">
        <v>0</v>
      </c>
      <c r="C74" s="8">
        <f t="shared" si="0"/>
        <v>0</v>
      </c>
      <c r="D74" s="9">
        <f t="shared" si="11"/>
        <v>0</v>
      </c>
      <c r="E74" s="65"/>
      <c r="F74" s="98"/>
      <c r="G74" s="78" t="s">
        <v>439</v>
      </c>
      <c r="H74" s="96">
        <f>B92</f>
        <v>0</v>
      </c>
      <c r="I74" s="84" t="s">
        <v>228</v>
      </c>
      <c r="J74" s="31">
        <f t="shared" si="16"/>
        <v>0</v>
      </c>
      <c r="K74" s="32">
        <f t="shared" si="17"/>
        <v>0</v>
      </c>
      <c r="L74" s="31">
        <f t="shared" si="18"/>
        <v>0</v>
      </c>
      <c r="M74" s="56"/>
      <c r="N74" s="57">
        <v>0</v>
      </c>
      <c r="O74" s="57">
        <v>0</v>
      </c>
      <c r="P74" s="57">
        <f>L74</f>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8">
        <v>0</v>
      </c>
    </row>
    <row r="75" spans="1:47" s="3" customFormat="1" ht="14">
      <c r="A75" s="98" t="s">
        <v>486</v>
      </c>
      <c r="B75" s="117">
        <v>0</v>
      </c>
      <c r="C75" s="8">
        <f t="shared" si="0"/>
        <v>0</v>
      </c>
      <c r="D75" s="9">
        <f t="shared" si="11"/>
        <v>0</v>
      </c>
      <c r="E75" s="65"/>
      <c r="F75" s="98"/>
      <c r="G75" s="78" t="s">
        <v>440</v>
      </c>
      <c r="H75" s="96">
        <f>B93</f>
        <v>0</v>
      </c>
      <c r="I75" s="84" t="s">
        <v>228</v>
      </c>
      <c r="J75" s="31">
        <f t="shared" si="16"/>
        <v>0</v>
      </c>
      <c r="K75" s="32">
        <f t="shared" si="17"/>
        <v>0</v>
      </c>
      <c r="L75" s="31">
        <f t="shared" si="18"/>
        <v>0</v>
      </c>
      <c r="M75" s="56"/>
      <c r="N75" s="57">
        <v>0</v>
      </c>
      <c r="O75" s="57">
        <v>0</v>
      </c>
      <c r="P75" s="57">
        <v>0</v>
      </c>
      <c r="Q75" s="57">
        <v>0</v>
      </c>
      <c r="R75" s="57">
        <f>L75</f>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57">
        <v>0</v>
      </c>
      <c r="AK75" s="57">
        <v>0</v>
      </c>
      <c r="AL75" s="57">
        <v>0</v>
      </c>
      <c r="AM75" s="57">
        <v>0</v>
      </c>
      <c r="AN75" s="57">
        <v>0</v>
      </c>
      <c r="AO75" s="57">
        <v>0</v>
      </c>
      <c r="AP75" s="57">
        <v>0</v>
      </c>
      <c r="AQ75" s="57">
        <v>0</v>
      </c>
      <c r="AR75" s="57">
        <v>0</v>
      </c>
      <c r="AS75" s="57">
        <v>0</v>
      </c>
      <c r="AT75" s="57">
        <v>0</v>
      </c>
      <c r="AU75" s="58">
        <v>0</v>
      </c>
    </row>
    <row r="76" spans="1:47" s="3" customFormat="1" ht="14">
      <c r="A76" s="98" t="s">
        <v>487</v>
      </c>
      <c r="B76" s="117">
        <v>0</v>
      </c>
      <c r="C76" s="8">
        <f t="shared" si="0"/>
        <v>0</v>
      </c>
      <c r="D76" s="9">
        <f t="shared" si="11"/>
        <v>0</v>
      </c>
      <c r="E76" s="65"/>
      <c r="F76" s="98"/>
      <c r="G76" s="78" t="s">
        <v>441</v>
      </c>
      <c r="H76" s="96">
        <f>B94</f>
        <v>0</v>
      </c>
      <c r="I76" s="84" t="s">
        <v>228</v>
      </c>
      <c r="J76" s="31">
        <f t="shared" si="16"/>
        <v>0</v>
      </c>
      <c r="K76" s="32">
        <f t="shared" si="17"/>
        <v>0</v>
      </c>
      <c r="L76" s="31">
        <f t="shared" si="18"/>
        <v>0</v>
      </c>
      <c r="M76" s="56"/>
      <c r="N76" s="57">
        <f>L76</f>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8">
        <v>0</v>
      </c>
    </row>
    <row r="77" spans="1:47" s="3" customFormat="1" ht="14">
      <c r="A77" s="98" t="s">
        <v>488</v>
      </c>
      <c r="B77" s="117">
        <v>0</v>
      </c>
      <c r="C77" s="8">
        <f t="shared" si="0"/>
        <v>0</v>
      </c>
      <c r="D77" s="9">
        <f t="shared" si="11"/>
        <v>0</v>
      </c>
      <c r="E77" s="65"/>
      <c r="F77" s="98"/>
      <c r="G77" s="78" t="s">
        <v>442</v>
      </c>
      <c r="H77" s="96">
        <f>B95</f>
        <v>0</v>
      </c>
      <c r="I77" s="84" t="s">
        <v>228</v>
      </c>
      <c r="J77" s="31">
        <f t="shared" si="16"/>
        <v>0</v>
      </c>
      <c r="K77" s="32">
        <f t="shared" si="17"/>
        <v>0</v>
      </c>
      <c r="L77" s="31">
        <f t="shared" si="18"/>
        <v>0</v>
      </c>
      <c r="M77" s="56"/>
      <c r="N77" s="57">
        <v>0</v>
      </c>
      <c r="O77" s="57">
        <v>0</v>
      </c>
      <c r="P77" s="57">
        <v>0</v>
      </c>
      <c r="Q77" s="57">
        <v>0</v>
      </c>
      <c r="R77" s="57">
        <v>0</v>
      </c>
      <c r="S77" s="57">
        <f>L77</f>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8">
        <v>0</v>
      </c>
    </row>
    <row r="78" spans="1:47" s="3" customFormat="1" ht="14">
      <c r="A78" s="98" t="s">
        <v>489</v>
      </c>
      <c r="B78" s="117">
        <v>0</v>
      </c>
      <c r="C78" s="8">
        <f t="shared" ref="C78:C86" si="19">B78/11</f>
        <v>0</v>
      </c>
      <c r="D78" s="9">
        <f t="shared" si="11"/>
        <v>0</v>
      </c>
      <c r="E78" s="65"/>
      <c r="F78" s="98"/>
      <c r="G78" s="78" t="s">
        <v>443</v>
      </c>
      <c r="H78" s="96">
        <f>B97</f>
        <v>0</v>
      </c>
      <c r="I78" s="84" t="s">
        <v>228</v>
      </c>
      <c r="J78" s="31">
        <f t="shared" si="16"/>
        <v>0</v>
      </c>
      <c r="K78" s="32">
        <f t="shared" si="17"/>
        <v>0</v>
      </c>
      <c r="L78" s="31">
        <f t="shared" si="18"/>
        <v>0</v>
      </c>
      <c r="M78" s="56"/>
      <c r="N78" s="57">
        <f>L78</f>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8">
        <v>0</v>
      </c>
    </row>
    <row r="79" spans="1:47" s="3" customFormat="1" ht="14">
      <c r="A79" s="98" t="s">
        <v>490</v>
      </c>
      <c r="B79" s="117">
        <v>0</v>
      </c>
      <c r="C79" s="8">
        <f t="shared" si="19"/>
        <v>0</v>
      </c>
      <c r="D79" s="9">
        <f t="shared" si="11"/>
        <v>0</v>
      </c>
      <c r="E79" s="65"/>
      <c r="F79" s="98"/>
      <c r="G79" s="78" t="s">
        <v>987</v>
      </c>
      <c r="H79" s="96">
        <f>B98</f>
        <v>0</v>
      </c>
      <c r="I79" s="84" t="s">
        <v>228</v>
      </c>
      <c r="J79" s="31">
        <f t="shared" si="16"/>
        <v>0</v>
      </c>
      <c r="K79" s="32">
        <f t="shared" si="17"/>
        <v>0</v>
      </c>
      <c r="L79" s="31">
        <f t="shared" si="18"/>
        <v>0</v>
      </c>
      <c r="M79" s="56"/>
      <c r="N79" s="57">
        <v>0</v>
      </c>
      <c r="O79" s="57">
        <f>L79</f>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57">
        <v>0</v>
      </c>
      <c r="AK79" s="57">
        <v>0</v>
      </c>
      <c r="AL79" s="57">
        <v>0</v>
      </c>
      <c r="AM79" s="57">
        <v>0</v>
      </c>
      <c r="AN79" s="57">
        <v>0</v>
      </c>
      <c r="AO79" s="57">
        <v>0</v>
      </c>
      <c r="AP79" s="57">
        <v>0</v>
      </c>
      <c r="AQ79" s="57">
        <v>0</v>
      </c>
      <c r="AR79" s="57">
        <v>0</v>
      </c>
      <c r="AS79" s="57">
        <v>0</v>
      </c>
      <c r="AT79" s="57">
        <v>0</v>
      </c>
      <c r="AU79" s="58">
        <v>0</v>
      </c>
    </row>
    <row r="80" spans="1:47" s="3" customFormat="1" ht="14">
      <c r="A80" s="98" t="s">
        <v>399</v>
      </c>
      <c r="B80" s="117">
        <v>0</v>
      </c>
      <c r="C80" s="8">
        <f t="shared" si="19"/>
        <v>0</v>
      </c>
      <c r="D80" s="9">
        <f t="shared" si="11"/>
        <v>0</v>
      </c>
      <c r="E80" s="65"/>
      <c r="F80" s="98"/>
      <c r="G80" s="78" t="s">
        <v>444</v>
      </c>
      <c r="H80" s="119">
        <v>0</v>
      </c>
      <c r="I80" s="84" t="s">
        <v>228</v>
      </c>
      <c r="J80" s="31">
        <f t="shared" si="16"/>
        <v>0</v>
      </c>
      <c r="K80" s="32">
        <f t="shared" si="17"/>
        <v>0</v>
      </c>
      <c r="L80" s="31">
        <f t="shared" si="18"/>
        <v>0</v>
      </c>
      <c r="M80" s="56"/>
      <c r="N80" s="57">
        <f>L80</f>
        <v>0</v>
      </c>
      <c r="O80" s="57">
        <v>0</v>
      </c>
      <c r="P80" s="57">
        <v>0</v>
      </c>
      <c r="Q80" s="57">
        <v>0</v>
      </c>
      <c r="R80" s="57">
        <v>0</v>
      </c>
      <c r="S80" s="57">
        <v>0</v>
      </c>
      <c r="T80" s="57">
        <v>0</v>
      </c>
      <c r="U80" s="57">
        <v>0</v>
      </c>
      <c r="V80" s="57">
        <v>0</v>
      </c>
      <c r="W80" s="57">
        <v>0</v>
      </c>
      <c r="X80" s="57">
        <v>0</v>
      </c>
      <c r="Y80" s="57">
        <v>0</v>
      </c>
      <c r="Z80" s="57">
        <v>0</v>
      </c>
      <c r="AA80" s="57">
        <v>0</v>
      </c>
      <c r="AB80" s="57">
        <v>0</v>
      </c>
      <c r="AC80" s="57">
        <v>0</v>
      </c>
      <c r="AD80" s="57">
        <v>0</v>
      </c>
      <c r="AE80" s="57">
        <v>0</v>
      </c>
      <c r="AF80" s="57">
        <v>0</v>
      </c>
      <c r="AG80" s="57">
        <v>0</v>
      </c>
      <c r="AH80" s="57">
        <v>0</v>
      </c>
      <c r="AI80" s="57">
        <v>0</v>
      </c>
      <c r="AJ80" s="57">
        <v>0</v>
      </c>
      <c r="AK80" s="57">
        <v>0</v>
      </c>
      <c r="AL80" s="57">
        <v>0</v>
      </c>
      <c r="AM80" s="57">
        <v>0</v>
      </c>
      <c r="AN80" s="57">
        <v>0</v>
      </c>
      <c r="AO80" s="57">
        <v>0</v>
      </c>
      <c r="AP80" s="57">
        <v>0</v>
      </c>
      <c r="AQ80" s="57">
        <v>0</v>
      </c>
      <c r="AR80" s="57">
        <v>0</v>
      </c>
      <c r="AS80" s="57">
        <v>0</v>
      </c>
      <c r="AT80" s="57">
        <v>0</v>
      </c>
      <c r="AU80" s="58">
        <v>0</v>
      </c>
    </row>
    <row r="81" spans="1:47" s="3" customFormat="1" ht="14">
      <c r="A81" s="98" t="s">
        <v>400</v>
      </c>
      <c r="B81" s="117">
        <v>0</v>
      </c>
      <c r="C81" s="8">
        <f t="shared" si="19"/>
        <v>0</v>
      </c>
      <c r="D81" s="9">
        <f t="shared" si="11"/>
        <v>0</v>
      </c>
      <c r="E81" s="65"/>
      <c r="F81" s="98"/>
      <c r="G81" s="78" t="s">
        <v>511</v>
      </c>
      <c r="H81" s="119">
        <v>0</v>
      </c>
      <c r="I81" s="84" t="s">
        <v>228</v>
      </c>
      <c r="J81" s="31">
        <f t="shared" ref="J81:J86" si="20">H81</f>
        <v>0</v>
      </c>
      <c r="K81" s="32">
        <f t="shared" ref="K81:K86" si="21">J81/11</f>
        <v>0</v>
      </c>
      <c r="L81" s="31">
        <f t="shared" ref="L81:L86" si="22">J81-K81</f>
        <v>0</v>
      </c>
      <c r="M81" s="56"/>
      <c r="N81" s="57">
        <f>L81</f>
        <v>0</v>
      </c>
      <c r="O81" s="57">
        <v>0</v>
      </c>
      <c r="P81" s="57">
        <v>0</v>
      </c>
      <c r="Q81" s="57">
        <v>0</v>
      </c>
      <c r="R81" s="57">
        <v>0</v>
      </c>
      <c r="S81" s="57">
        <v>0</v>
      </c>
      <c r="T81" s="57">
        <v>0</v>
      </c>
      <c r="U81" s="57">
        <v>0</v>
      </c>
      <c r="V81" s="57">
        <v>0</v>
      </c>
      <c r="W81" s="57">
        <v>0</v>
      </c>
      <c r="X81" s="57">
        <v>0</v>
      </c>
      <c r="Y81" s="57">
        <v>0</v>
      </c>
      <c r="Z81" s="57">
        <v>0</v>
      </c>
      <c r="AA81" s="57">
        <v>0</v>
      </c>
      <c r="AB81" s="57">
        <v>0</v>
      </c>
      <c r="AC81" s="57">
        <v>0</v>
      </c>
      <c r="AD81" s="57">
        <v>0</v>
      </c>
      <c r="AE81" s="57">
        <v>0</v>
      </c>
      <c r="AF81" s="57">
        <v>0</v>
      </c>
      <c r="AG81" s="57">
        <v>0</v>
      </c>
      <c r="AH81" s="57">
        <v>0</v>
      </c>
      <c r="AI81" s="57">
        <v>0</v>
      </c>
      <c r="AJ81" s="57">
        <v>0</v>
      </c>
      <c r="AK81" s="57">
        <v>0</v>
      </c>
      <c r="AL81" s="57">
        <v>0</v>
      </c>
      <c r="AM81" s="57">
        <v>0</v>
      </c>
      <c r="AN81" s="57">
        <v>0</v>
      </c>
      <c r="AO81" s="57">
        <v>0</v>
      </c>
      <c r="AP81" s="57">
        <v>0</v>
      </c>
      <c r="AQ81" s="57">
        <v>0</v>
      </c>
      <c r="AR81" s="57">
        <v>0</v>
      </c>
      <c r="AS81" s="57">
        <v>0</v>
      </c>
      <c r="AT81" s="57">
        <v>0</v>
      </c>
      <c r="AU81" s="58">
        <v>0</v>
      </c>
    </row>
    <row r="82" spans="1:47" s="3" customFormat="1" ht="14">
      <c r="A82" s="98" t="s">
        <v>401</v>
      </c>
      <c r="B82" s="117">
        <v>0</v>
      </c>
      <c r="C82" s="8">
        <f t="shared" si="19"/>
        <v>0</v>
      </c>
      <c r="D82" s="9">
        <f t="shared" si="11"/>
        <v>0</v>
      </c>
      <c r="E82" s="65"/>
      <c r="F82" s="98"/>
      <c r="G82" s="78" t="s">
        <v>492</v>
      </c>
      <c r="H82" s="96">
        <f>B103</f>
        <v>0</v>
      </c>
      <c r="I82" s="84" t="s">
        <v>228</v>
      </c>
      <c r="J82" s="31">
        <f t="shared" si="20"/>
        <v>0</v>
      </c>
      <c r="K82" s="32">
        <f t="shared" si="21"/>
        <v>0</v>
      </c>
      <c r="L82" s="31">
        <f t="shared" si="22"/>
        <v>0</v>
      </c>
      <c r="M82" s="56"/>
      <c r="N82" s="57">
        <v>0</v>
      </c>
      <c r="O82" s="57">
        <v>0</v>
      </c>
      <c r="P82" s="57">
        <f>L82</f>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57">
        <v>0</v>
      </c>
      <c r="AK82" s="57">
        <v>0</v>
      </c>
      <c r="AL82" s="57">
        <v>0</v>
      </c>
      <c r="AM82" s="57">
        <v>0</v>
      </c>
      <c r="AN82" s="57">
        <v>0</v>
      </c>
      <c r="AO82" s="57">
        <v>0</v>
      </c>
      <c r="AP82" s="57">
        <v>0</v>
      </c>
      <c r="AQ82" s="57">
        <v>0</v>
      </c>
      <c r="AR82" s="57">
        <v>0</v>
      </c>
      <c r="AS82" s="57">
        <v>0</v>
      </c>
      <c r="AT82" s="57">
        <v>0</v>
      </c>
      <c r="AU82" s="58">
        <v>0</v>
      </c>
    </row>
    <row r="83" spans="1:47" s="3" customFormat="1" ht="14">
      <c r="A83" s="98" t="s">
        <v>402</v>
      </c>
      <c r="B83" s="117">
        <v>0</v>
      </c>
      <c r="C83" s="8">
        <f t="shared" si="19"/>
        <v>0</v>
      </c>
      <c r="D83" s="9">
        <f t="shared" si="11"/>
        <v>0</v>
      </c>
      <c r="E83" s="65"/>
      <c r="F83" s="98"/>
      <c r="G83" s="78" t="s">
        <v>512</v>
      </c>
      <c r="H83" s="96">
        <f>B104</f>
        <v>0</v>
      </c>
      <c r="I83" s="84" t="s">
        <v>228</v>
      </c>
      <c r="J83" s="31">
        <f t="shared" si="20"/>
        <v>0</v>
      </c>
      <c r="K83" s="32">
        <f t="shared" si="21"/>
        <v>0</v>
      </c>
      <c r="L83" s="31">
        <f t="shared" si="22"/>
        <v>0</v>
      </c>
      <c r="M83" s="56"/>
      <c r="N83" s="57">
        <v>0</v>
      </c>
      <c r="O83" s="57">
        <v>0</v>
      </c>
      <c r="P83" s="57">
        <v>0</v>
      </c>
      <c r="Q83" s="57">
        <v>0</v>
      </c>
      <c r="R83" s="57">
        <f>L83</f>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57">
        <v>0</v>
      </c>
      <c r="AK83" s="57">
        <v>0</v>
      </c>
      <c r="AL83" s="57">
        <v>0</v>
      </c>
      <c r="AM83" s="57">
        <v>0</v>
      </c>
      <c r="AN83" s="57">
        <v>0</v>
      </c>
      <c r="AO83" s="57">
        <v>0</v>
      </c>
      <c r="AP83" s="57">
        <v>0</v>
      </c>
      <c r="AQ83" s="57">
        <v>0</v>
      </c>
      <c r="AR83" s="57">
        <v>0</v>
      </c>
      <c r="AS83" s="57">
        <v>0</v>
      </c>
      <c r="AT83" s="57">
        <v>0</v>
      </c>
      <c r="AU83" s="58">
        <v>0</v>
      </c>
    </row>
    <row r="84" spans="1:47" s="3" customFormat="1" ht="14">
      <c r="A84" s="98" t="s">
        <v>403</v>
      </c>
      <c r="B84" s="117">
        <v>0</v>
      </c>
      <c r="C84" s="8">
        <f t="shared" si="19"/>
        <v>0</v>
      </c>
      <c r="D84" s="9">
        <f t="shared" si="11"/>
        <v>0</v>
      </c>
      <c r="E84" s="65"/>
      <c r="F84" s="98"/>
      <c r="G84" s="78" t="s">
        <v>494</v>
      </c>
      <c r="H84" s="96">
        <f>B105</f>
        <v>0</v>
      </c>
      <c r="I84" s="84" t="s">
        <v>228</v>
      </c>
      <c r="J84" s="31">
        <f t="shared" si="20"/>
        <v>0</v>
      </c>
      <c r="K84" s="32">
        <f t="shared" si="21"/>
        <v>0</v>
      </c>
      <c r="L84" s="31">
        <f t="shared" si="22"/>
        <v>0</v>
      </c>
      <c r="M84" s="56"/>
      <c r="N84" s="57">
        <f>L84</f>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57">
        <v>0</v>
      </c>
      <c r="AK84" s="57">
        <v>0</v>
      </c>
      <c r="AL84" s="57">
        <v>0</v>
      </c>
      <c r="AM84" s="57">
        <v>0</v>
      </c>
      <c r="AN84" s="57">
        <v>0</v>
      </c>
      <c r="AO84" s="57">
        <v>0</v>
      </c>
      <c r="AP84" s="57">
        <v>0</v>
      </c>
      <c r="AQ84" s="57">
        <v>0</v>
      </c>
      <c r="AR84" s="57">
        <v>0</v>
      </c>
      <c r="AS84" s="57">
        <v>0</v>
      </c>
      <c r="AT84" s="57">
        <v>0</v>
      </c>
      <c r="AU84" s="58">
        <v>0</v>
      </c>
    </row>
    <row r="85" spans="1:47" s="3" customFormat="1" ht="14">
      <c r="A85" s="98" t="s">
        <v>404</v>
      </c>
      <c r="B85" s="117">
        <v>0</v>
      </c>
      <c r="C85" s="8">
        <f t="shared" si="19"/>
        <v>0</v>
      </c>
      <c r="D85" s="9">
        <f t="shared" si="11"/>
        <v>0</v>
      </c>
      <c r="E85" s="65"/>
      <c r="F85" s="98"/>
      <c r="G85" s="78" t="s">
        <v>495</v>
      </c>
      <c r="H85" s="96">
        <f>B106</f>
        <v>0</v>
      </c>
      <c r="I85" s="84" t="s">
        <v>228</v>
      </c>
      <c r="J85" s="31">
        <f t="shared" si="20"/>
        <v>0</v>
      </c>
      <c r="K85" s="32">
        <f t="shared" si="21"/>
        <v>0</v>
      </c>
      <c r="L85" s="31">
        <f t="shared" si="22"/>
        <v>0</v>
      </c>
      <c r="M85" s="56"/>
      <c r="N85" s="57">
        <v>0</v>
      </c>
      <c r="O85" s="57">
        <v>0</v>
      </c>
      <c r="P85" s="57">
        <v>0</v>
      </c>
      <c r="Q85" s="57">
        <v>0</v>
      </c>
      <c r="R85" s="57">
        <v>0</v>
      </c>
      <c r="S85" s="57">
        <f>L85</f>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57">
        <v>0</v>
      </c>
      <c r="AK85" s="57">
        <v>0</v>
      </c>
      <c r="AL85" s="57">
        <v>0</v>
      </c>
      <c r="AM85" s="57">
        <v>0</v>
      </c>
      <c r="AN85" s="57">
        <v>0</v>
      </c>
      <c r="AO85" s="57">
        <v>0</v>
      </c>
      <c r="AP85" s="57">
        <v>0</v>
      </c>
      <c r="AQ85" s="57">
        <v>0</v>
      </c>
      <c r="AR85" s="57">
        <v>0</v>
      </c>
      <c r="AS85" s="57">
        <v>0</v>
      </c>
      <c r="AT85" s="57">
        <v>0</v>
      </c>
      <c r="AU85" s="58">
        <v>0</v>
      </c>
    </row>
    <row r="86" spans="1:47" s="3" customFormat="1" ht="14">
      <c r="A86" s="98" t="s">
        <v>405</v>
      </c>
      <c r="B86" s="117">
        <v>0</v>
      </c>
      <c r="C86" s="8">
        <f t="shared" si="19"/>
        <v>0</v>
      </c>
      <c r="D86" s="9">
        <f t="shared" si="11"/>
        <v>0</v>
      </c>
      <c r="E86" s="65"/>
      <c r="F86" s="98"/>
      <c r="G86" s="78" t="s">
        <v>497</v>
      </c>
      <c r="H86" s="96">
        <f>B108</f>
        <v>0</v>
      </c>
      <c r="I86" s="84" t="s">
        <v>228</v>
      </c>
      <c r="J86" s="31">
        <f t="shared" si="20"/>
        <v>0</v>
      </c>
      <c r="K86" s="32">
        <f t="shared" si="21"/>
        <v>0</v>
      </c>
      <c r="L86" s="31">
        <f t="shared" si="22"/>
        <v>0</v>
      </c>
      <c r="M86" s="56"/>
      <c r="N86" s="57">
        <f>L86</f>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57">
        <v>0</v>
      </c>
      <c r="AK86" s="57">
        <v>0</v>
      </c>
      <c r="AL86" s="57">
        <v>0</v>
      </c>
      <c r="AM86" s="57">
        <v>0</v>
      </c>
      <c r="AN86" s="57">
        <v>0</v>
      </c>
      <c r="AO86" s="57">
        <v>0</v>
      </c>
      <c r="AP86" s="57">
        <v>0</v>
      </c>
      <c r="AQ86" s="57">
        <v>0</v>
      </c>
      <c r="AR86" s="57">
        <v>0</v>
      </c>
      <c r="AS86" s="57">
        <v>0</v>
      </c>
      <c r="AT86" s="57">
        <v>0</v>
      </c>
      <c r="AU86" s="58">
        <v>0</v>
      </c>
    </row>
    <row r="87" spans="1:47" s="3" customFormat="1" ht="14">
      <c r="A87" s="3" t="s">
        <v>986</v>
      </c>
      <c r="B87" s="117">
        <v>0</v>
      </c>
      <c r="C87" s="8">
        <f t="shared" ref="C87:C110" si="23">B87/11</f>
        <v>0</v>
      </c>
      <c r="D87" s="9">
        <f t="shared" ref="D87:D110" si="24">B87-C87</f>
        <v>0</v>
      </c>
      <c r="E87" s="65"/>
      <c r="F87" s="98"/>
      <c r="G87" s="78" t="s">
        <v>988</v>
      </c>
      <c r="H87" s="96">
        <f>B109</f>
        <v>0</v>
      </c>
      <c r="I87" s="84" t="s">
        <v>228</v>
      </c>
      <c r="J87" s="31">
        <f t="shared" ref="J87" si="25">H87</f>
        <v>0</v>
      </c>
      <c r="K87" s="32">
        <f t="shared" ref="K87" si="26">J87/11</f>
        <v>0</v>
      </c>
      <c r="L87" s="31">
        <f t="shared" ref="L87" si="27">J87-K87</f>
        <v>0</v>
      </c>
      <c r="M87" s="56"/>
      <c r="N87" s="57">
        <v>0</v>
      </c>
      <c r="O87" s="57">
        <f>L87</f>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8">
        <v>0</v>
      </c>
    </row>
    <row r="88" spans="1:47" s="3" customFormat="1" ht="14">
      <c r="A88" s="98" t="s">
        <v>406</v>
      </c>
      <c r="B88" s="117">
        <v>0</v>
      </c>
      <c r="C88" s="8">
        <f t="shared" si="23"/>
        <v>0</v>
      </c>
      <c r="D88" s="9">
        <f t="shared" si="24"/>
        <v>0</v>
      </c>
      <c r="E88" s="65"/>
      <c r="F88" s="98"/>
      <c r="G88" s="78" t="s">
        <v>513</v>
      </c>
      <c r="H88" s="119">
        <v>0</v>
      </c>
      <c r="I88" s="84" t="s">
        <v>228</v>
      </c>
      <c r="J88" s="31">
        <f>H88</f>
        <v>0</v>
      </c>
      <c r="K88" s="32">
        <f>J88/11</f>
        <v>0</v>
      </c>
      <c r="L88" s="31">
        <f>J88-K88</f>
        <v>0</v>
      </c>
      <c r="M88" s="56"/>
      <c r="N88" s="57">
        <f>L88</f>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57">
        <v>0</v>
      </c>
      <c r="AK88" s="57">
        <v>0</v>
      </c>
      <c r="AL88" s="57">
        <v>0</v>
      </c>
      <c r="AM88" s="57">
        <v>0</v>
      </c>
      <c r="AN88" s="57">
        <v>0</v>
      </c>
      <c r="AO88" s="57">
        <v>0</v>
      </c>
      <c r="AP88" s="57">
        <v>0</v>
      </c>
      <c r="AQ88" s="57">
        <v>0</v>
      </c>
      <c r="AR88" s="57">
        <v>0</v>
      </c>
      <c r="AS88" s="57">
        <v>0</v>
      </c>
      <c r="AT88" s="57">
        <v>0</v>
      </c>
      <c r="AU88" s="58">
        <v>0</v>
      </c>
    </row>
    <row r="89" spans="1:47" s="3" customFormat="1" ht="14">
      <c r="A89" s="98" t="s">
        <v>407</v>
      </c>
      <c r="B89" s="117">
        <v>0</v>
      </c>
      <c r="C89" s="8">
        <f t="shared" si="23"/>
        <v>0</v>
      </c>
      <c r="D89" s="9">
        <f t="shared" si="24"/>
        <v>0</v>
      </c>
      <c r="E89" s="65"/>
      <c r="F89" s="98"/>
      <c r="G89" s="78" t="s">
        <v>422</v>
      </c>
      <c r="H89" s="119">
        <v>0</v>
      </c>
      <c r="I89" s="84" t="s">
        <v>228</v>
      </c>
      <c r="J89" s="31">
        <f>H89</f>
        <v>0</v>
      </c>
      <c r="K89" s="32">
        <f>J89/11</f>
        <v>0</v>
      </c>
      <c r="L89" s="31">
        <f>J89-K89</f>
        <v>0</v>
      </c>
      <c r="M89" s="56"/>
      <c r="N89" s="57">
        <f>L89</f>
        <v>0</v>
      </c>
      <c r="O89" s="57">
        <v>0</v>
      </c>
      <c r="P89" s="57">
        <v>0</v>
      </c>
      <c r="Q89" s="57">
        <v>0</v>
      </c>
      <c r="R89" s="57">
        <v>0</v>
      </c>
      <c r="S89" s="57">
        <v>0</v>
      </c>
      <c r="T89" s="57">
        <v>0</v>
      </c>
      <c r="U89" s="57">
        <v>0</v>
      </c>
      <c r="V89" s="57">
        <v>0</v>
      </c>
      <c r="W89" s="57">
        <v>0</v>
      </c>
      <c r="X89" s="57">
        <v>0</v>
      </c>
      <c r="Y89" s="57">
        <v>0</v>
      </c>
      <c r="Z89" s="57">
        <v>0</v>
      </c>
      <c r="AA89" s="57">
        <v>0</v>
      </c>
      <c r="AB89" s="57">
        <v>0</v>
      </c>
      <c r="AC89" s="57">
        <v>0</v>
      </c>
      <c r="AD89" s="57">
        <v>0</v>
      </c>
      <c r="AE89" s="57">
        <v>0</v>
      </c>
      <c r="AF89" s="57">
        <v>0</v>
      </c>
      <c r="AG89" s="57">
        <v>0</v>
      </c>
      <c r="AH89" s="57">
        <v>0</v>
      </c>
      <c r="AI89" s="57">
        <v>0</v>
      </c>
      <c r="AJ89" s="57">
        <v>0</v>
      </c>
      <c r="AK89" s="57">
        <v>0</v>
      </c>
      <c r="AL89" s="57">
        <v>0</v>
      </c>
      <c r="AM89" s="57">
        <v>0</v>
      </c>
      <c r="AN89" s="57">
        <v>0</v>
      </c>
      <c r="AO89" s="57">
        <v>0</v>
      </c>
      <c r="AP89" s="57">
        <v>0</v>
      </c>
      <c r="AQ89" s="57">
        <v>0</v>
      </c>
      <c r="AR89" s="57">
        <v>0</v>
      </c>
      <c r="AS89" s="57">
        <v>0</v>
      </c>
      <c r="AT89" s="57">
        <v>0</v>
      </c>
      <c r="AU89" s="58">
        <v>0</v>
      </c>
    </row>
    <row r="90" spans="1:47" s="3" customFormat="1" ht="14">
      <c r="A90" s="98" t="s">
        <v>408</v>
      </c>
      <c r="B90" s="117">
        <v>0</v>
      </c>
      <c r="C90" s="8">
        <f t="shared" si="23"/>
        <v>0</v>
      </c>
      <c r="D90" s="9">
        <f t="shared" si="24"/>
        <v>0</v>
      </c>
      <c r="E90" s="65"/>
      <c r="F90" s="98"/>
      <c r="G90" s="78" t="s">
        <v>445</v>
      </c>
      <c r="H90" s="119">
        <v>0</v>
      </c>
      <c r="I90" s="84" t="s">
        <v>228</v>
      </c>
      <c r="J90" s="31">
        <f>H90</f>
        <v>0</v>
      </c>
      <c r="K90" s="32">
        <f>J90/11</f>
        <v>0</v>
      </c>
      <c r="L90" s="31">
        <f>J90-K90</f>
        <v>0</v>
      </c>
      <c r="M90" s="56"/>
      <c r="N90" s="57">
        <f>L90</f>
        <v>0</v>
      </c>
      <c r="O90" s="57">
        <v>0</v>
      </c>
      <c r="P90" s="57">
        <v>0</v>
      </c>
      <c r="Q90" s="57">
        <v>0</v>
      </c>
      <c r="R90" s="57">
        <v>0</v>
      </c>
      <c r="S90" s="57">
        <v>0</v>
      </c>
      <c r="T90" s="57">
        <v>0</v>
      </c>
      <c r="U90" s="57">
        <v>0</v>
      </c>
      <c r="V90" s="57">
        <v>0</v>
      </c>
      <c r="W90" s="57">
        <v>0</v>
      </c>
      <c r="X90" s="57">
        <v>0</v>
      </c>
      <c r="Y90" s="57">
        <v>0</v>
      </c>
      <c r="Z90" s="57">
        <v>0</v>
      </c>
      <c r="AA90" s="57">
        <v>0</v>
      </c>
      <c r="AB90" s="57">
        <v>0</v>
      </c>
      <c r="AC90" s="57">
        <v>0</v>
      </c>
      <c r="AD90" s="57">
        <v>0</v>
      </c>
      <c r="AE90" s="57">
        <v>0</v>
      </c>
      <c r="AF90" s="57">
        <v>0</v>
      </c>
      <c r="AG90" s="57">
        <v>0</v>
      </c>
      <c r="AH90" s="57">
        <v>0</v>
      </c>
      <c r="AI90" s="57">
        <v>0</v>
      </c>
      <c r="AJ90" s="57">
        <v>0</v>
      </c>
      <c r="AK90" s="57">
        <v>0</v>
      </c>
      <c r="AL90" s="57">
        <v>0</v>
      </c>
      <c r="AM90" s="57">
        <v>0</v>
      </c>
      <c r="AN90" s="57">
        <v>0</v>
      </c>
      <c r="AO90" s="57">
        <v>0</v>
      </c>
      <c r="AP90" s="57">
        <v>0</v>
      </c>
      <c r="AQ90" s="57">
        <v>0</v>
      </c>
      <c r="AR90" s="57">
        <v>0</v>
      </c>
      <c r="AS90" s="57">
        <v>0</v>
      </c>
      <c r="AT90" s="57">
        <v>0</v>
      </c>
      <c r="AU90" s="58">
        <v>0</v>
      </c>
    </row>
    <row r="91" spans="1:47" s="3" customFormat="1" ht="14">
      <c r="A91" s="98" t="s">
        <v>462</v>
      </c>
      <c r="B91" s="117">
        <v>0</v>
      </c>
      <c r="C91" s="8">
        <f t="shared" si="23"/>
        <v>0</v>
      </c>
      <c r="D91" s="9">
        <f t="shared" si="24"/>
        <v>0</v>
      </c>
      <c r="E91" s="65"/>
      <c r="F91" s="98"/>
      <c r="G91" s="78" t="s">
        <v>514</v>
      </c>
      <c r="H91" s="119">
        <v>0</v>
      </c>
      <c r="I91" s="84" t="s">
        <v>228</v>
      </c>
      <c r="J91" s="31">
        <f>H91</f>
        <v>0</v>
      </c>
      <c r="K91" s="32">
        <f>J91/11</f>
        <v>0</v>
      </c>
      <c r="L91" s="31">
        <f>J91-K91</f>
        <v>0</v>
      </c>
      <c r="M91" s="56"/>
      <c r="N91" s="57">
        <f>L91</f>
        <v>0</v>
      </c>
      <c r="O91" s="57">
        <v>0</v>
      </c>
      <c r="P91" s="57">
        <v>0</v>
      </c>
      <c r="Q91" s="57">
        <v>0</v>
      </c>
      <c r="R91" s="57">
        <v>0</v>
      </c>
      <c r="S91" s="57">
        <v>0</v>
      </c>
      <c r="T91" s="57">
        <v>0</v>
      </c>
      <c r="U91" s="57">
        <v>0</v>
      </c>
      <c r="V91" s="57">
        <v>0</v>
      </c>
      <c r="W91" s="57">
        <v>0</v>
      </c>
      <c r="X91" s="57">
        <v>0</v>
      </c>
      <c r="Y91" s="57">
        <v>0</v>
      </c>
      <c r="Z91" s="57">
        <v>0</v>
      </c>
      <c r="AA91" s="57">
        <v>0</v>
      </c>
      <c r="AB91" s="57">
        <v>0</v>
      </c>
      <c r="AC91" s="57">
        <v>0</v>
      </c>
      <c r="AD91" s="57">
        <v>0</v>
      </c>
      <c r="AE91" s="57">
        <v>0</v>
      </c>
      <c r="AF91" s="57">
        <v>0</v>
      </c>
      <c r="AG91" s="57">
        <v>0</v>
      </c>
      <c r="AH91" s="57">
        <v>0</v>
      </c>
      <c r="AI91" s="57">
        <v>0</v>
      </c>
      <c r="AJ91" s="57">
        <v>0</v>
      </c>
      <c r="AK91" s="57">
        <v>0</v>
      </c>
      <c r="AL91" s="57">
        <v>0</v>
      </c>
      <c r="AM91" s="57">
        <v>0</v>
      </c>
      <c r="AN91" s="57">
        <v>0</v>
      </c>
      <c r="AO91" s="57">
        <v>0</v>
      </c>
      <c r="AP91" s="57">
        <v>0</v>
      </c>
      <c r="AQ91" s="57">
        <v>0</v>
      </c>
      <c r="AR91" s="57">
        <v>0</v>
      </c>
      <c r="AS91" s="57">
        <v>0</v>
      </c>
      <c r="AT91" s="57">
        <v>0</v>
      </c>
      <c r="AU91" s="58">
        <v>0</v>
      </c>
    </row>
    <row r="92" spans="1:47" s="3" customFormat="1" ht="14">
      <c r="A92" s="98" t="s">
        <v>439</v>
      </c>
      <c r="B92" s="117">
        <v>0</v>
      </c>
      <c r="C92" s="8">
        <f t="shared" si="23"/>
        <v>0</v>
      </c>
      <c r="D92" s="9">
        <f t="shared" si="24"/>
        <v>0</v>
      </c>
      <c r="E92" s="65"/>
      <c r="F92" s="100"/>
      <c r="G92" s="101"/>
      <c r="H92" s="74"/>
      <c r="I92" s="102"/>
      <c r="J92" s="74"/>
      <c r="K92" s="79"/>
      <c r="L92" s="74"/>
      <c r="M92" s="74"/>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8"/>
    </row>
    <row r="93" spans="1:47" s="3" customFormat="1" ht="14">
      <c r="A93" s="98" t="s">
        <v>463</v>
      </c>
      <c r="B93" s="117">
        <v>0</v>
      </c>
      <c r="C93" s="8">
        <f t="shared" si="23"/>
        <v>0</v>
      </c>
      <c r="D93" s="9">
        <f t="shared" si="24"/>
        <v>0</v>
      </c>
      <c r="E93" s="65"/>
      <c r="F93" s="103"/>
      <c r="G93" s="104" t="s">
        <v>226</v>
      </c>
      <c r="H93" s="74"/>
      <c r="I93" s="102"/>
      <c r="J93" s="74"/>
      <c r="K93" s="79"/>
      <c r="L93" s="74"/>
      <c r="M93" s="74"/>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8"/>
    </row>
    <row r="94" spans="1:47" s="3" customFormat="1" ht="14">
      <c r="A94" s="98" t="s">
        <v>441</v>
      </c>
      <c r="B94" s="117">
        <v>0</v>
      </c>
      <c r="C94" s="8">
        <f t="shared" si="23"/>
        <v>0</v>
      </c>
      <c r="D94" s="9">
        <f t="shared" si="24"/>
        <v>0</v>
      </c>
      <c r="E94" s="65"/>
      <c r="F94" s="103"/>
      <c r="G94" s="101"/>
      <c r="H94" s="74"/>
      <c r="I94" s="102"/>
      <c r="J94" s="74"/>
      <c r="K94" s="79"/>
      <c r="L94" s="74"/>
      <c r="M94" s="74"/>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8"/>
    </row>
    <row r="95" spans="1:47" s="3" customFormat="1" ht="14">
      <c r="A95" s="98" t="s">
        <v>442</v>
      </c>
      <c r="B95" s="117">
        <v>0</v>
      </c>
      <c r="C95" s="8">
        <f t="shared" si="23"/>
        <v>0</v>
      </c>
      <c r="D95" s="9">
        <f t="shared" si="24"/>
        <v>0</v>
      </c>
      <c r="E95" s="65"/>
      <c r="F95" s="105" t="s">
        <v>7</v>
      </c>
      <c r="G95" s="106" t="s">
        <v>8</v>
      </c>
      <c r="H95" s="92" t="s">
        <v>227</v>
      </c>
      <c r="I95" s="106" t="s">
        <v>11</v>
      </c>
      <c r="J95" s="92" t="s">
        <v>17</v>
      </c>
      <c r="K95" s="93" t="s">
        <v>48</v>
      </c>
      <c r="L95" s="92" t="s">
        <v>18</v>
      </c>
      <c r="M95" s="56"/>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8"/>
    </row>
    <row r="96" spans="1:47" s="3" customFormat="1" ht="14">
      <c r="A96" s="98" t="s">
        <v>464</v>
      </c>
      <c r="B96" s="117">
        <v>0</v>
      </c>
      <c r="C96" s="8">
        <f t="shared" si="23"/>
        <v>0</v>
      </c>
      <c r="D96" s="9">
        <f t="shared" si="24"/>
        <v>0</v>
      </c>
      <c r="E96" s="65"/>
      <c r="F96" s="120"/>
      <c r="G96" s="121"/>
      <c r="H96" s="122">
        <v>0</v>
      </c>
      <c r="I96" s="123" t="s">
        <v>893</v>
      </c>
      <c r="J96" s="109" t="str">
        <f>IF(OR(I96="Motor Vehicle Expenses - Fuel",I96="Motor Vehicle Expenses - Insurance &amp; CTP",I96="Motor Vehicle Expenses - Servicing, Repairs &amp; Tyres",I96="Motor Vehicle Expenses - Cleaning",I96="Motor Vehicle Expenses - Rent, Hire &amp; Lease",I96="Motor Vehicle Expenses - Other",),H96*$N$3,IF(I96="Motor Vehicle Expenses - Registration",H96*$N$3,IF(I96="Mobile Phone - Mixed Use",H96*$N$4,IF(I96="Internet",H96*$N$5,IF(I96="Music Subscriptions",H96*$N$6,IF(I96="Choose Category...","Enter Category",H96))))))</f>
        <v>Enter Category</v>
      </c>
      <c r="K96" s="110" t="str">
        <f>IF(OR(I96="Motor Vehicle Expenses - Registration",I96="Licences, Permits, Vehicle Checks, Medicals etc (non-GST)",I96="Bank Fees",I96="Rider Amenities - Water (non-GST)",I96="Other Expenses (non-GST)",),0,IF(I96="Choose Category...","Enter Category",J96/11))</f>
        <v>Enter Category</v>
      </c>
      <c r="L96" s="109" t="str">
        <f>IF(I96="Choose Category...","Enter Category",J96-K96)</f>
        <v>Enter Category</v>
      </c>
      <c r="M96" s="56"/>
      <c r="N96" s="57">
        <v>0</v>
      </c>
      <c r="O96" s="57">
        <v>0</v>
      </c>
      <c r="P96" s="57">
        <v>0</v>
      </c>
      <c r="Q96" s="57">
        <v>0</v>
      </c>
      <c r="R96" s="57">
        <v>0</v>
      </c>
      <c r="S96" s="57">
        <v>0</v>
      </c>
      <c r="T96" s="57">
        <v>0</v>
      </c>
      <c r="U96" s="57">
        <f>IF(I96="Motor Vehicle Expenses - Fuel",L96,0)</f>
        <v>0</v>
      </c>
      <c r="V96" s="57">
        <f>IF(I96="Motor Vehicle Expenses - Registration",L96,0)</f>
        <v>0</v>
      </c>
      <c r="W96" s="57">
        <f>IF(I96="Motor Vehicle Expenses - Insurance &amp; CTP",L96,0)</f>
        <v>0</v>
      </c>
      <c r="X96" s="57">
        <f>IF(I96="Motor Vehicle Expenses - Servicing, Repairs &amp; Tyres",L96,0)</f>
        <v>0</v>
      </c>
      <c r="Y96" s="57">
        <f>IF(I96="Motor Vehicle Expenses - Rent, Hire &amp; Lease",L96,0)</f>
        <v>0</v>
      </c>
      <c r="Z96" s="57">
        <f>IF(I96="Motor Vehicle Expenses - Cleaning",L96,0)</f>
        <v>0</v>
      </c>
      <c r="AA96" s="57">
        <f>IF(I96="Motor Vehicle Expenses - Other",L96,0)</f>
        <v>0</v>
      </c>
      <c r="AB96" s="57">
        <f>IF(I96="Accountancy",L96,0)</f>
        <v>0</v>
      </c>
      <c r="AC96" s="57">
        <f>IF(I96="Bank Fees",L96,0)</f>
        <v>0</v>
      </c>
      <c r="AD96" s="57">
        <f>IF(I96="Computer Expenses",L96,0)</f>
        <v>0</v>
      </c>
      <c r="AE96" s="57">
        <f>IF(I96="Courses &amp; Training",L96,0)</f>
        <v>0</v>
      </c>
      <c r="AF96" s="57">
        <f>IF(I96="Equipment (dashcams, tools etc)",L96,0)</f>
        <v>0</v>
      </c>
      <c r="AG96" s="57">
        <f>IF(I96="Internet",L96,0)</f>
        <v>0</v>
      </c>
      <c r="AH96" s="57">
        <f>IF(I96="Licences, Permits, Vehicle Checks, Medicals etc (GST)",L96,0)</f>
        <v>0</v>
      </c>
      <c r="AI96" s="57">
        <f>IF(I96="Licences, Permits, Vehicle Checks, Medicals etc (non-GST)",L96,0)</f>
        <v>0</v>
      </c>
      <c r="AJ96" s="57">
        <f>IF(I96="Mobile Phone - Mixed Use",L96,0)</f>
        <v>0</v>
      </c>
      <c r="AK96" s="57">
        <f>IF(I96="Mobile Phone - 100% for Business",L96,0)</f>
        <v>0</v>
      </c>
      <c r="AL96" s="57">
        <f>IF(I96="Music Subscriptions",L96,0)</f>
        <v>0</v>
      </c>
      <c r="AM96" s="57">
        <f>IF(I96="Parking",L96,0)</f>
        <v>0</v>
      </c>
      <c r="AN96" s="57">
        <f>IF(I96="Rider Amenities - Water (non-GST)",L96,0)</f>
        <v>0</v>
      </c>
      <c r="AO96" s="57">
        <f>IF(I96="Rider Amenities - Mints, Tissues &amp; Other (GST)",L96,0)</f>
        <v>0</v>
      </c>
      <c r="AP96" s="57">
        <f>IF(I96="Sanitisation &amp; Hygiene",L96,0)</f>
        <v>0</v>
      </c>
      <c r="AQ96" s="57">
        <f>IF(I96="Stationery",L96,0)</f>
        <v>0</v>
      </c>
      <c r="AR96" s="57">
        <f>IF(I96="Sunglasses (only enter business portion)",L96,0)</f>
        <v>0</v>
      </c>
      <c r="AS96" s="57">
        <f>IF(I96="Tolls (See Instructions tab for how to enter)",L96,0)</f>
        <v>0</v>
      </c>
      <c r="AT96" s="57">
        <f>IF(I96="Other Expenses (GST)",L96,0)</f>
        <v>0</v>
      </c>
      <c r="AU96" s="58">
        <f>IF(I96="Other Expenses (non-GST)",L96,0)</f>
        <v>0</v>
      </c>
    </row>
    <row r="97" spans="1:47" s="3" customFormat="1" ht="14">
      <c r="A97" s="98" t="s">
        <v>443</v>
      </c>
      <c r="B97" s="117">
        <v>0</v>
      </c>
      <c r="C97" s="8">
        <f t="shared" si="23"/>
        <v>0</v>
      </c>
      <c r="D97" s="9">
        <f t="shared" si="24"/>
        <v>0</v>
      </c>
      <c r="E97" s="65"/>
      <c r="F97" s="124"/>
      <c r="G97" s="125"/>
      <c r="H97" s="122">
        <v>0</v>
      </c>
      <c r="I97" s="123" t="s">
        <v>893</v>
      </c>
      <c r="J97" s="109" t="str">
        <f>IF(OR(I97="Motor Vehicle Expenses - Fuel",I97="Motor Vehicle Expenses - Insurance &amp; CTP",I97="Motor Vehicle Expenses - Servicing, Repairs &amp; Tyres",I97="Motor Vehicle Expenses - Cleaning",I97="Motor Vehicle Expenses - Rent, Hire &amp; Lease",I97="Motor Vehicle Expenses - Other",),H97*$N$3,IF(I97="Motor Vehicle Expenses - Registration",H97*$N$3,IF(I97="Mobile Phone - Mixed Use",H97*$N$4,IF(I97="Internet",H97*$N$5,IF(I97="Music Subscriptions",H97*$N$6,IF(I97="Choose Category...","Enter Category",H97))))))</f>
        <v>Enter Category</v>
      </c>
      <c r="K97" s="110" t="str">
        <f>IF(OR(I97="Motor Vehicle Expenses - Registration",I97="Licences, Permits, Vehicle Checks, Medicals etc (non-GST)",I97="Bank Fees",I97="Rider Amenities - Water (non-GST)",I97="Other Expenses (non-GST)",),0,IF(I97="Choose Category...","Enter Category",J97/11))</f>
        <v>Enter Category</v>
      </c>
      <c r="L97" s="109" t="str">
        <f>IF(I97="Choose Category...","Enter Category",ROUND(J97-K97,2))</f>
        <v>Enter Category</v>
      </c>
      <c r="M97" s="56"/>
      <c r="N97" s="57">
        <v>0</v>
      </c>
      <c r="O97" s="57">
        <v>0</v>
      </c>
      <c r="P97" s="57">
        <v>0</v>
      </c>
      <c r="Q97" s="57">
        <v>0</v>
      </c>
      <c r="R97" s="57">
        <v>0</v>
      </c>
      <c r="S97" s="57">
        <v>0</v>
      </c>
      <c r="T97" s="57">
        <v>0</v>
      </c>
      <c r="U97" s="57">
        <f>IF(I97="Motor Vehicle Expenses - Fuel",L97,0)</f>
        <v>0</v>
      </c>
      <c r="V97" s="57">
        <f>IF(I97="Motor Vehicle Expenses - Registration",L97,0)</f>
        <v>0</v>
      </c>
      <c r="W97" s="57">
        <f>IF(I97="Motor Vehicle Expenses - Insurance &amp; CTP",L97,0)</f>
        <v>0</v>
      </c>
      <c r="X97" s="57">
        <f>IF(I97="Motor Vehicle Expenses - Servicing, Repairs &amp; Tyres",L97,0)</f>
        <v>0</v>
      </c>
      <c r="Y97" s="57">
        <f>IF(I97="Motor Vehicle Expenses - Rent, Hire &amp; Lease",L97,0)</f>
        <v>0</v>
      </c>
      <c r="Z97" s="57">
        <f>IF(I97="Motor Vehicle Expenses - Cleaning",L97,0)</f>
        <v>0</v>
      </c>
      <c r="AA97" s="57">
        <f>IF(I97="Motor Vehicle Expenses - Other",L97,0)</f>
        <v>0</v>
      </c>
      <c r="AB97" s="57">
        <f>IF(I97="Accountancy",L97,0)</f>
        <v>0</v>
      </c>
      <c r="AC97" s="57">
        <f>IF(I97="Bank Fees",L97,0)</f>
        <v>0</v>
      </c>
      <c r="AD97" s="57">
        <f>IF(I97="Computer Expenses",L97,0)</f>
        <v>0</v>
      </c>
      <c r="AE97" s="57">
        <f>IF(I97="Courses &amp; Training",L97,0)</f>
        <v>0</v>
      </c>
      <c r="AF97" s="57">
        <f>IF(I97="Equipment (dashcams, tools etc)",L97,0)</f>
        <v>0</v>
      </c>
      <c r="AG97" s="57">
        <f>IF(I97="Internet",L97,0)</f>
        <v>0</v>
      </c>
      <c r="AH97" s="57">
        <f>IF(I97="Licences, Permits, Vehicle Checks, Medicals etc (GST)",L97,0)</f>
        <v>0</v>
      </c>
      <c r="AI97" s="57">
        <f>IF(I97="Licences, Permits, Vehicle Checks, Medicals etc (non-GST)",L97,0)</f>
        <v>0</v>
      </c>
      <c r="AJ97" s="57">
        <f>IF(I97="Mobile Phone - Mixed Use",L97,0)</f>
        <v>0</v>
      </c>
      <c r="AK97" s="57">
        <f>IF(I97="Mobile Phone - 100% for Business",L97,0)</f>
        <v>0</v>
      </c>
      <c r="AL97" s="57">
        <f>IF(I97="Music Subscriptions",L97,0)</f>
        <v>0</v>
      </c>
      <c r="AM97" s="57">
        <f>IF(I97="Parking",L97,0)</f>
        <v>0</v>
      </c>
      <c r="AN97" s="57">
        <f>IF(I97="Rider Amenities - Water (non-GST)",L97,0)</f>
        <v>0</v>
      </c>
      <c r="AO97" s="57">
        <f>IF(I97="Rider Amenities - Mints, Tissues &amp; Other (GST)",L97,0)</f>
        <v>0</v>
      </c>
      <c r="AP97" s="57">
        <f>IF(I97="Sanitisation &amp; Hygiene",L97,0)</f>
        <v>0</v>
      </c>
      <c r="AQ97" s="57">
        <f>IF(I97="Stationery",L97,0)</f>
        <v>0</v>
      </c>
      <c r="AR97" s="57">
        <f>IF(I97="Sunglasses (only enter business portion)",L97,0)</f>
        <v>0</v>
      </c>
      <c r="AS97" s="57">
        <f>IF(I97="Tolls (See Instructions tab for how to enter)",L97,0)</f>
        <v>0</v>
      </c>
      <c r="AT97" s="57">
        <f>IF(I97="Other Expenses (GST)",L97,0)</f>
        <v>0</v>
      </c>
      <c r="AU97" s="58">
        <f>IF(I97="Other Expenses (non-GST)",L97,0)</f>
        <v>0</v>
      </c>
    </row>
    <row r="98" spans="1:47" s="3" customFormat="1" ht="14">
      <c r="A98" s="3" t="s">
        <v>987</v>
      </c>
      <c r="B98" s="117">
        <v>0</v>
      </c>
      <c r="C98" s="8">
        <f t="shared" si="23"/>
        <v>0</v>
      </c>
      <c r="D98" s="9">
        <f t="shared" si="24"/>
        <v>0</v>
      </c>
      <c r="E98" s="65"/>
      <c r="F98" s="124"/>
      <c r="G98" s="125"/>
      <c r="H98" s="122">
        <v>0</v>
      </c>
      <c r="I98" s="123" t="s">
        <v>893</v>
      </c>
      <c r="J98" s="109" t="str">
        <f t="shared" ref="J98:J124" si="28">IF(OR(I98="Motor Vehicle Expenses - Fuel",I98="Motor Vehicle Expenses - Insurance &amp; CTP",I98="Motor Vehicle Expenses - Servicing, Repairs &amp; Tyres",I98="Motor Vehicle Expenses - Cleaning",I98="Motor Vehicle Expenses - Rent, Hire &amp; Lease",I98="Motor Vehicle Expenses - Other",),H98*$N$3,IF(I98="Motor Vehicle Expenses - Registration",H98*$N$3,IF(I98="Mobile Phone - Mixed Use",H98*$N$4,IF(I98="Internet",H98*$N$5,IF(I98="Music Subscriptions",H98*$N$6,IF(I98="Choose Category...","Enter Category",H98))))))</f>
        <v>Enter Category</v>
      </c>
      <c r="K98" s="110" t="str">
        <f t="shared" ref="K98:K157" si="29">IF(OR(I98="Motor Vehicle Expenses - Registration",I98="Licences, Permits, Vehicle Checks, Medicals etc (non-GST)",I98="Bank Fees",I98="Rider Amenities - Water (non-GST)",I98="Other Expenses (non-GST)",),0,IF(I98="Choose Category...","Enter Category",J98/11))</f>
        <v>Enter Category</v>
      </c>
      <c r="L98" s="109" t="str">
        <f t="shared" ref="L98:L157" si="30">IF(I98="Choose Category...","Enter Category",ROUND(J98-K98,2))</f>
        <v>Enter Category</v>
      </c>
      <c r="M98" s="56"/>
      <c r="N98" s="57">
        <v>0</v>
      </c>
      <c r="O98" s="57">
        <v>0</v>
      </c>
      <c r="P98" s="57">
        <v>0</v>
      </c>
      <c r="Q98" s="57">
        <v>0</v>
      </c>
      <c r="R98" s="57">
        <v>0</v>
      </c>
      <c r="S98" s="57">
        <v>0</v>
      </c>
      <c r="T98" s="57">
        <v>0</v>
      </c>
      <c r="U98" s="57">
        <f t="shared" ref="U98:U157" si="31">IF(I98="Motor Vehicle Expenses - Fuel",L98,0)</f>
        <v>0</v>
      </c>
      <c r="V98" s="57">
        <f t="shared" ref="V98:V157" si="32">IF(I98="Motor Vehicle Expenses - Registration",L98,0)</f>
        <v>0</v>
      </c>
      <c r="W98" s="57">
        <f t="shared" ref="W98:W157" si="33">IF(I98="Motor Vehicle Expenses - Insurance &amp; CTP",L98,0)</f>
        <v>0</v>
      </c>
      <c r="X98" s="57">
        <f t="shared" ref="X98:X157" si="34">IF(I98="Motor Vehicle Expenses - Servicing, Repairs &amp; Tyres",L98,0)</f>
        <v>0</v>
      </c>
      <c r="Y98" s="57">
        <f t="shared" ref="Y98:Y157" si="35">IF(I98="Motor Vehicle Expenses - Rent, Hire &amp; Lease",L98,0)</f>
        <v>0</v>
      </c>
      <c r="Z98" s="57">
        <f t="shared" ref="Z98:Z157" si="36">IF(I98="Motor Vehicle Expenses - Cleaning",L98,0)</f>
        <v>0</v>
      </c>
      <c r="AA98" s="57">
        <f t="shared" ref="AA98:AA157" si="37">IF(I98="Motor Vehicle Expenses - Other",L98,0)</f>
        <v>0</v>
      </c>
      <c r="AB98" s="57">
        <f t="shared" ref="AB98:AB157" si="38">IF(I98="Accountancy",L98,0)</f>
        <v>0</v>
      </c>
      <c r="AC98" s="57">
        <f t="shared" ref="AC98:AC157" si="39">IF(I98="Bank Fees",L98,0)</f>
        <v>0</v>
      </c>
      <c r="AD98" s="57">
        <f t="shared" ref="AD98:AD157" si="40">IF(I98="Computer Expenses",L98,0)</f>
        <v>0</v>
      </c>
      <c r="AE98" s="57">
        <f t="shared" ref="AE98:AE157" si="41">IF(I98="Courses &amp; Training",L98,0)</f>
        <v>0</v>
      </c>
      <c r="AF98" s="57">
        <f t="shared" ref="AF98:AF157" si="42">IF(I98="Equipment (dashcams, tools etc)",L98,0)</f>
        <v>0</v>
      </c>
      <c r="AG98" s="57">
        <f t="shared" ref="AG98:AG157" si="43">IF(I98="Internet",L98,0)</f>
        <v>0</v>
      </c>
      <c r="AH98" s="57">
        <f t="shared" ref="AH98:AH157" si="44">IF(I98="Licences, Permits, Vehicle Checks, Medicals etc (GST)",L98,0)</f>
        <v>0</v>
      </c>
      <c r="AI98" s="57">
        <f t="shared" ref="AI98:AI157" si="45">IF(I98="Licences, Permits, Vehicle Checks, Medicals etc (non-GST)",L98,0)</f>
        <v>0</v>
      </c>
      <c r="AJ98" s="57">
        <f t="shared" ref="AJ98:AJ157" si="46">IF(I98="Mobile Phone - Mixed Use",L98,0)</f>
        <v>0</v>
      </c>
      <c r="AK98" s="57">
        <f t="shared" ref="AK98:AK157" si="47">IF(I98="Mobile Phone - 100% for Business",L98,0)</f>
        <v>0</v>
      </c>
      <c r="AL98" s="57">
        <f t="shared" ref="AL98:AL124" si="48">IF(I98="Music Subscriptions",L98,0)</f>
        <v>0</v>
      </c>
      <c r="AM98" s="57">
        <f t="shared" ref="AM98:AM124" si="49">IF(I98="Parking",L98,0)</f>
        <v>0</v>
      </c>
      <c r="AN98" s="57">
        <f t="shared" ref="AN98:AN124" si="50">IF(I98="Rider Amenities - Water (non-GST)",L98,0)</f>
        <v>0</v>
      </c>
      <c r="AO98" s="57">
        <f t="shared" ref="AO98:AO124" si="51">IF(I98="Rider Amenities - Mints, Tissues &amp; Other (GST)",L98,0)</f>
        <v>0</v>
      </c>
      <c r="AP98" s="57">
        <f t="shared" ref="AP98:AP124" si="52">IF(I98="Sanitisation &amp; Hygiene",L98,0)</f>
        <v>0</v>
      </c>
      <c r="AQ98" s="57">
        <f t="shared" ref="AQ98:AQ124" si="53">IF(I98="Stationery",L98,0)</f>
        <v>0</v>
      </c>
      <c r="AR98" s="57">
        <f t="shared" ref="AR98:AR124" si="54">IF(I98="Sunglasses (only enter business portion)",L98,0)</f>
        <v>0</v>
      </c>
      <c r="AS98" s="57">
        <f t="shared" ref="AS98:AS157" si="55">IF(I98="Tolls (See Instructions tab for how to enter)",L98,0)</f>
        <v>0</v>
      </c>
      <c r="AT98" s="57">
        <f t="shared" ref="AT98:AT124" si="56">IF(I98="Other Expenses (GST)",L98,0)</f>
        <v>0</v>
      </c>
      <c r="AU98" s="58">
        <f t="shared" ref="AU98:AU124" si="57">IF(I98="Other Expenses (non-GST)",L98,0)</f>
        <v>0</v>
      </c>
    </row>
    <row r="99" spans="1:47" s="3" customFormat="1" ht="14">
      <c r="A99" s="98" t="s">
        <v>465</v>
      </c>
      <c r="B99" s="117">
        <v>0</v>
      </c>
      <c r="C99" s="8">
        <f t="shared" si="23"/>
        <v>0</v>
      </c>
      <c r="D99" s="9">
        <f t="shared" si="24"/>
        <v>0</v>
      </c>
      <c r="E99" s="65"/>
      <c r="F99" s="124"/>
      <c r="G99" s="125"/>
      <c r="H99" s="122">
        <v>0</v>
      </c>
      <c r="I99" s="123" t="s">
        <v>893</v>
      </c>
      <c r="J99" s="109" t="str">
        <f t="shared" si="28"/>
        <v>Enter Category</v>
      </c>
      <c r="K99" s="110" t="str">
        <f t="shared" si="29"/>
        <v>Enter Category</v>
      </c>
      <c r="L99" s="109" t="str">
        <f t="shared" si="30"/>
        <v>Enter Category</v>
      </c>
      <c r="M99" s="56"/>
      <c r="N99" s="57">
        <v>0</v>
      </c>
      <c r="O99" s="57">
        <v>0</v>
      </c>
      <c r="P99" s="57">
        <v>0</v>
      </c>
      <c r="Q99" s="57">
        <v>0</v>
      </c>
      <c r="R99" s="57">
        <v>0</v>
      </c>
      <c r="S99" s="57">
        <v>0</v>
      </c>
      <c r="T99" s="57">
        <v>0</v>
      </c>
      <c r="U99" s="57">
        <f t="shared" si="31"/>
        <v>0</v>
      </c>
      <c r="V99" s="57">
        <f t="shared" si="32"/>
        <v>0</v>
      </c>
      <c r="W99" s="57">
        <f t="shared" si="33"/>
        <v>0</v>
      </c>
      <c r="X99" s="57">
        <f t="shared" si="34"/>
        <v>0</v>
      </c>
      <c r="Y99" s="57">
        <f t="shared" si="35"/>
        <v>0</v>
      </c>
      <c r="Z99" s="57">
        <f t="shared" si="36"/>
        <v>0</v>
      </c>
      <c r="AA99" s="57">
        <f t="shared" si="37"/>
        <v>0</v>
      </c>
      <c r="AB99" s="57">
        <f t="shared" si="38"/>
        <v>0</v>
      </c>
      <c r="AC99" s="57">
        <f t="shared" si="39"/>
        <v>0</v>
      </c>
      <c r="AD99" s="57">
        <f t="shared" si="40"/>
        <v>0</v>
      </c>
      <c r="AE99" s="57">
        <f t="shared" si="41"/>
        <v>0</v>
      </c>
      <c r="AF99" s="57">
        <f t="shared" si="42"/>
        <v>0</v>
      </c>
      <c r="AG99" s="57">
        <f t="shared" si="43"/>
        <v>0</v>
      </c>
      <c r="AH99" s="57">
        <f t="shared" si="44"/>
        <v>0</v>
      </c>
      <c r="AI99" s="57">
        <f t="shared" si="45"/>
        <v>0</v>
      </c>
      <c r="AJ99" s="57">
        <f t="shared" si="46"/>
        <v>0</v>
      </c>
      <c r="AK99" s="57">
        <f t="shared" si="47"/>
        <v>0</v>
      </c>
      <c r="AL99" s="57">
        <f t="shared" si="48"/>
        <v>0</v>
      </c>
      <c r="AM99" s="57">
        <f t="shared" si="49"/>
        <v>0</v>
      </c>
      <c r="AN99" s="57">
        <f t="shared" si="50"/>
        <v>0</v>
      </c>
      <c r="AO99" s="57">
        <f t="shared" si="51"/>
        <v>0</v>
      </c>
      <c r="AP99" s="57">
        <f t="shared" si="52"/>
        <v>0</v>
      </c>
      <c r="AQ99" s="57">
        <f t="shared" si="53"/>
        <v>0</v>
      </c>
      <c r="AR99" s="57">
        <f t="shared" si="54"/>
        <v>0</v>
      </c>
      <c r="AS99" s="57">
        <f t="shared" si="55"/>
        <v>0</v>
      </c>
      <c r="AT99" s="57">
        <f t="shared" si="56"/>
        <v>0</v>
      </c>
      <c r="AU99" s="58">
        <f t="shared" si="57"/>
        <v>0</v>
      </c>
    </row>
    <row r="100" spans="1:47" s="3" customFormat="1" ht="14">
      <c r="A100" s="98" t="s">
        <v>466</v>
      </c>
      <c r="B100" s="117">
        <v>0</v>
      </c>
      <c r="C100" s="8">
        <f t="shared" si="23"/>
        <v>0</v>
      </c>
      <c r="D100" s="9">
        <f t="shared" si="24"/>
        <v>0</v>
      </c>
      <c r="E100" s="65"/>
      <c r="F100" s="124"/>
      <c r="G100" s="125"/>
      <c r="H100" s="122">
        <v>0</v>
      </c>
      <c r="I100" s="123" t="s">
        <v>893</v>
      </c>
      <c r="J100" s="109" t="str">
        <f t="shared" si="28"/>
        <v>Enter Category</v>
      </c>
      <c r="K100" s="110" t="str">
        <f t="shared" si="29"/>
        <v>Enter Category</v>
      </c>
      <c r="L100" s="109" t="str">
        <f t="shared" si="30"/>
        <v>Enter Category</v>
      </c>
      <c r="M100" s="56"/>
      <c r="N100" s="57">
        <v>0</v>
      </c>
      <c r="O100" s="57">
        <v>0</v>
      </c>
      <c r="P100" s="57">
        <v>0</v>
      </c>
      <c r="Q100" s="57">
        <v>0</v>
      </c>
      <c r="R100" s="57">
        <v>0</v>
      </c>
      <c r="S100" s="57">
        <v>0</v>
      </c>
      <c r="T100" s="57">
        <v>0</v>
      </c>
      <c r="U100" s="57">
        <f t="shared" si="31"/>
        <v>0</v>
      </c>
      <c r="V100" s="57">
        <f t="shared" si="32"/>
        <v>0</v>
      </c>
      <c r="W100" s="57">
        <f t="shared" si="33"/>
        <v>0</v>
      </c>
      <c r="X100" s="57">
        <f t="shared" si="34"/>
        <v>0</v>
      </c>
      <c r="Y100" s="57">
        <f t="shared" si="35"/>
        <v>0</v>
      </c>
      <c r="Z100" s="57">
        <f t="shared" si="36"/>
        <v>0</v>
      </c>
      <c r="AA100" s="57">
        <f t="shared" si="37"/>
        <v>0</v>
      </c>
      <c r="AB100" s="57">
        <f t="shared" si="38"/>
        <v>0</v>
      </c>
      <c r="AC100" s="57">
        <f t="shared" si="39"/>
        <v>0</v>
      </c>
      <c r="AD100" s="57">
        <f t="shared" si="40"/>
        <v>0</v>
      </c>
      <c r="AE100" s="57">
        <f t="shared" si="41"/>
        <v>0</v>
      </c>
      <c r="AF100" s="57">
        <f t="shared" si="42"/>
        <v>0</v>
      </c>
      <c r="AG100" s="57">
        <f t="shared" si="43"/>
        <v>0</v>
      </c>
      <c r="AH100" s="57">
        <f t="shared" si="44"/>
        <v>0</v>
      </c>
      <c r="AI100" s="57">
        <f t="shared" si="45"/>
        <v>0</v>
      </c>
      <c r="AJ100" s="57">
        <f t="shared" si="46"/>
        <v>0</v>
      </c>
      <c r="AK100" s="57">
        <f t="shared" si="47"/>
        <v>0</v>
      </c>
      <c r="AL100" s="57">
        <f t="shared" si="48"/>
        <v>0</v>
      </c>
      <c r="AM100" s="57">
        <f t="shared" si="49"/>
        <v>0</v>
      </c>
      <c r="AN100" s="57">
        <f t="shared" si="50"/>
        <v>0</v>
      </c>
      <c r="AO100" s="57">
        <f t="shared" si="51"/>
        <v>0</v>
      </c>
      <c r="AP100" s="57">
        <f t="shared" si="52"/>
        <v>0</v>
      </c>
      <c r="AQ100" s="57">
        <f t="shared" si="53"/>
        <v>0</v>
      </c>
      <c r="AR100" s="57">
        <f t="shared" si="54"/>
        <v>0</v>
      </c>
      <c r="AS100" s="57">
        <f t="shared" si="55"/>
        <v>0</v>
      </c>
      <c r="AT100" s="57">
        <f t="shared" si="56"/>
        <v>0</v>
      </c>
      <c r="AU100" s="58">
        <f t="shared" si="57"/>
        <v>0</v>
      </c>
    </row>
    <row r="101" spans="1:47" s="3" customFormat="1" ht="14">
      <c r="A101" s="98" t="s">
        <v>467</v>
      </c>
      <c r="B101" s="117">
        <v>0</v>
      </c>
      <c r="C101" s="8">
        <f t="shared" si="23"/>
        <v>0</v>
      </c>
      <c r="D101" s="9">
        <f t="shared" si="24"/>
        <v>0</v>
      </c>
      <c r="E101" s="65"/>
      <c r="F101" s="124"/>
      <c r="G101" s="125"/>
      <c r="H101" s="122">
        <v>0</v>
      </c>
      <c r="I101" s="123" t="s">
        <v>893</v>
      </c>
      <c r="J101" s="109" t="str">
        <f t="shared" si="28"/>
        <v>Enter Category</v>
      </c>
      <c r="K101" s="110" t="str">
        <f t="shared" si="29"/>
        <v>Enter Category</v>
      </c>
      <c r="L101" s="109" t="str">
        <f t="shared" si="30"/>
        <v>Enter Category</v>
      </c>
      <c r="M101" s="56"/>
      <c r="N101" s="57">
        <v>0</v>
      </c>
      <c r="O101" s="57">
        <v>0</v>
      </c>
      <c r="P101" s="57">
        <v>0</v>
      </c>
      <c r="Q101" s="57">
        <v>0</v>
      </c>
      <c r="R101" s="57">
        <v>0</v>
      </c>
      <c r="S101" s="57">
        <v>0</v>
      </c>
      <c r="T101" s="57">
        <v>0</v>
      </c>
      <c r="U101" s="57">
        <f t="shared" si="31"/>
        <v>0</v>
      </c>
      <c r="V101" s="57">
        <f t="shared" si="32"/>
        <v>0</v>
      </c>
      <c r="W101" s="57">
        <f t="shared" si="33"/>
        <v>0</v>
      </c>
      <c r="X101" s="57">
        <f t="shared" si="34"/>
        <v>0</v>
      </c>
      <c r="Y101" s="57">
        <f t="shared" si="35"/>
        <v>0</v>
      </c>
      <c r="Z101" s="57">
        <f t="shared" si="36"/>
        <v>0</v>
      </c>
      <c r="AA101" s="57">
        <f t="shared" si="37"/>
        <v>0</v>
      </c>
      <c r="AB101" s="57">
        <f t="shared" si="38"/>
        <v>0</v>
      </c>
      <c r="AC101" s="57">
        <f t="shared" si="39"/>
        <v>0</v>
      </c>
      <c r="AD101" s="57">
        <f t="shared" si="40"/>
        <v>0</v>
      </c>
      <c r="AE101" s="57">
        <f t="shared" si="41"/>
        <v>0</v>
      </c>
      <c r="AF101" s="57">
        <f t="shared" si="42"/>
        <v>0</v>
      </c>
      <c r="AG101" s="57">
        <f t="shared" si="43"/>
        <v>0</v>
      </c>
      <c r="AH101" s="57">
        <f t="shared" si="44"/>
        <v>0</v>
      </c>
      <c r="AI101" s="57">
        <f t="shared" si="45"/>
        <v>0</v>
      </c>
      <c r="AJ101" s="57">
        <f t="shared" si="46"/>
        <v>0</v>
      </c>
      <c r="AK101" s="57">
        <f t="shared" si="47"/>
        <v>0</v>
      </c>
      <c r="AL101" s="57">
        <f t="shared" si="48"/>
        <v>0</v>
      </c>
      <c r="AM101" s="57">
        <f t="shared" si="49"/>
        <v>0</v>
      </c>
      <c r="AN101" s="57">
        <f t="shared" si="50"/>
        <v>0</v>
      </c>
      <c r="AO101" s="57">
        <f t="shared" si="51"/>
        <v>0</v>
      </c>
      <c r="AP101" s="57">
        <f t="shared" si="52"/>
        <v>0</v>
      </c>
      <c r="AQ101" s="57">
        <f t="shared" si="53"/>
        <v>0</v>
      </c>
      <c r="AR101" s="57">
        <f t="shared" si="54"/>
        <v>0</v>
      </c>
      <c r="AS101" s="57">
        <f t="shared" si="55"/>
        <v>0</v>
      </c>
      <c r="AT101" s="57">
        <f t="shared" si="56"/>
        <v>0</v>
      </c>
      <c r="AU101" s="58">
        <f t="shared" si="57"/>
        <v>0</v>
      </c>
    </row>
    <row r="102" spans="1:47" s="3" customFormat="1" ht="14">
      <c r="A102" s="98" t="s">
        <v>491</v>
      </c>
      <c r="B102" s="117">
        <v>0</v>
      </c>
      <c r="C102" s="8">
        <f t="shared" si="23"/>
        <v>0</v>
      </c>
      <c r="D102" s="9">
        <f t="shared" si="24"/>
        <v>0</v>
      </c>
      <c r="E102" s="65"/>
      <c r="F102" s="124"/>
      <c r="G102" s="125"/>
      <c r="H102" s="122">
        <v>0</v>
      </c>
      <c r="I102" s="123" t="s">
        <v>893</v>
      </c>
      <c r="J102" s="109" t="str">
        <f t="shared" si="28"/>
        <v>Enter Category</v>
      </c>
      <c r="K102" s="110" t="str">
        <f t="shared" si="29"/>
        <v>Enter Category</v>
      </c>
      <c r="L102" s="109" t="str">
        <f t="shared" si="30"/>
        <v>Enter Category</v>
      </c>
      <c r="M102" s="56"/>
      <c r="N102" s="57">
        <v>0</v>
      </c>
      <c r="O102" s="57">
        <v>0</v>
      </c>
      <c r="P102" s="57">
        <v>0</v>
      </c>
      <c r="Q102" s="57">
        <v>0</v>
      </c>
      <c r="R102" s="57">
        <v>0</v>
      </c>
      <c r="S102" s="57">
        <v>0</v>
      </c>
      <c r="T102" s="57">
        <v>0</v>
      </c>
      <c r="U102" s="57">
        <f t="shared" si="31"/>
        <v>0</v>
      </c>
      <c r="V102" s="57">
        <f t="shared" si="32"/>
        <v>0</v>
      </c>
      <c r="W102" s="57">
        <f t="shared" si="33"/>
        <v>0</v>
      </c>
      <c r="X102" s="57">
        <f t="shared" si="34"/>
        <v>0</v>
      </c>
      <c r="Y102" s="57">
        <f t="shared" si="35"/>
        <v>0</v>
      </c>
      <c r="Z102" s="57">
        <f t="shared" si="36"/>
        <v>0</v>
      </c>
      <c r="AA102" s="57">
        <f t="shared" si="37"/>
        <v>0</v>
      </c>
      <c r="AB102" s="57">
        <f t="shared" si="38"/>
        <v>0</v>
      </c>
      <c r="AC102" s="57">
        <f t="shared" si="39"/>
        <v>0</v>
      </c>
      <c r="AD102" s="57">
        <f t="shared" si="40"/>
        <v>0</v>
      </c>
      <c r="AE102" s="57">
        <f t="shared" si="41"/>
        <v>0</v>
      </c>
      <c r="AF102" s="57">
        <f t="shared" si="42"/>
        <v>0</v>
      </c>
      <c r="AG102" s="57">
        <f t="shared" si="43"/>
        <v>0</v>
      </c>
      <c r="AH102" s="57">
        <f t="shared" si="44"/>
        <v>0</v>
      </c>
      <c r="AI102" s="57">
        <f t="shared" si="45"/>
        <v>0</v>
      </c>
      <c r="AJ102" s="57">
        <f t="shared" si="46"/>
        <v>0</v>
      </c>
      <c r="AK102" s="57">
        <f t="shared" si="47"/>
        <v>0</v>
      </c>
      <c r="AL102" s="57">
        <f t="shared" si="48"/>
        <v>0</v>
      </c>
      <c r="AM102" s="57">
        <f t="shared" si="49"/>
        <v>0</v>
      </c>
      <c r="AN102" s="57">
        <f t="shared" si="50"/>
        <v>0</v>
      </c>
      <c r="AO102" s="57">
        <f t="shared" si="51"/>
        <v>0</v>
      </c>
      <c r="AP102" s="57">
        <f t="shared" si="52"/>
        <v>0</v>
      </c>
      <c r="AQ102" s="57">
        <f t="shared" si="53"/>
        <v>0</v>
      </c>
      <c r="AR102" s="57">
        <f t="shared" si="54"/>
        <v>0</v>
      </c>
      <c r="AS102" s="57">
        <f t="shared" si="55"/>
        <v>0</v>
      </c>
      <c r="AT102" s="57">
        <f t="shared" si="56"/>
        <v>0</v>
      </c>
      <c r="AU102" s="58">
        <f t="shared" si="57"/>
        <v>0</v>
      </c>
    </row>
    <row r="103" spans="1:47" s="3" customFormat="1" ht="14">
      <c r="A103" s="98" t="s">
        <v>492</v>
      </c>
      <c r="B103" s="117">
        <v>0</v>
      </c>
      <c r="C103" s="8">
        <f t="shared" si="23"/>
        <v>0</v>
      </c>
      <c r="D103" s="9">
        <f t="shared" si="24"/>
        <v>0</v>
      </c>
      <c r="E103" s="65"/>
      <c r="F103" s="124"/>
      <c r="G103" s="125"/>
      <c r="H103" s="122">
        <v>0</v>
      </c>
      <c r="I103" s="123" t="s">
        <v>893</v>
      </c>
      <c r="J103" s="109" t="str">
        <f t="shared" si="28"/>
        <v>Enter Category</v>
      </c>
      <c r="K103" s="110" t="str">
        <f t="shared" si="29"/>
        <v>Enter Category</v>
      </c>
      <c r="L103" s="109" t="str">
        <f t="shared" si="30"/>
        <v>Enter Category</v>
      </c>
      <c r="M103" s="56"/>
      <c r="N103" s="57">
        <v>0</v>
      </c>
      <c r="O103" s="57">
        <v>0</v>
      </c>
      <c r="P103" s="57">
        <v>0</v>
      </c>
      <c r="Q103" s="57">
        <v>0</v>
      </c>
      <c r="R103" s="57">
        <v>0</v>
      </c>
      <c r="S103" s="57">
        <v>0</v>
      </c>
      <c r="T103" s="57">
        <v>0</v>
      </c>
      <c r="U103" s="57">
        <f t="shared" si="31"/>
        <v>0</v>
      </c>
      <c r="V103" s="57">
        <f t="shared" si="32"/>
        <v>0</v>
      </c>
      <c r="W103" s="57">
        <f t="shared" si="33"/>
        <v>0</v>
      </c>
      <c r="X103" s="57">
        <f t="shared" si="34"/>
        <v>0</v>
      </c>
      <c r="Y103" s="57">
        <f t="shared" si="35"/>
        <v>0</v>
      </c>
      <c r="Z103" s="57">
        <f t="shared" si="36"/>
        <v>0</v>
      </c>
      <c r="AA103" s="57">
        <f t="shared" si="37"/>
        <v>0</v>
      </c>
      <c r="AB103" s="57">
        <f t="shared" si="38"/>
        <v>0</v>
      </c>
      <c r="AC103" s="57">
        <f t="shared" si="39"/>
        <v>0</v>
      </c>
      <c r="AD103" s="57">
        <f t="shared" si="40"/>
        <v>0</v>
      </c>
      <c r="AE103" s="57">
        <f t="shared" si="41"/>
        <v>0</v>
      </c>
      <c r="AF103" s="57">
        <f t="shared" si="42"/>
        <v>0</v>
      </c>
      <c r="AG103" s="57">
        <f t="shared" si="43"/>
        <v>0</v>
      </c>
      <c r="AH103" s="57">
        <f t="shared" si="44"/>
        <v>0</v>
      </c>
      <c r="AI103" s="57">
        <f t="shared" si="45"/>
        <v>0</v>
      </c>
      <c r="AJ103" s="57">
        <f t="shared" si="46"/>
        <v>0</v>
      </c>
      <c r="AK103" s="57">
        <f t="shared" si="47"/>
        <v>0</v>
      </c>
      <c r="AL103" s="57">
        <f t="shared" si="48"/>
        <v>0</v>
      </c>
      <c r="AM103" s="57">
        <f t="shared" si="49"/>
        <v>0</v>
      </c>
      <c r="AN103" s="57">
        <f t="shared" si="50"/>
        <v>0</v>
      </c>
      <c r="AO103" s="57">
        <f t="shared" si="51"/>
        <v>0</v>
      </c>
      <c r="AP103" s="57">
        <f t="shared" si="52"/>
        <v>0</v>
      </c>
      <c r="AQ103" s="57">
        <f t="shared" si="53"/>
        <v>0</v>
      </c>
      <c r="AR103" s="57">
        <f t="shared" si="54"/>
        <v>0</v>
      </c>
      <c r="AS103" s="57">
        <f t="shared" si="55"/>
        <v>0</v>
      </c>
      <c r="AT103" s="57">
        <f t="shared" si="56"/>
        <v>0</v>
      </c>
      <c r="AU103" s="58">
        <f t="shared" si="57"/>
        <v>0</v>
      </c>
    </row>
    <row r="104" spans="1:47" s="3" customFormat="1" ht="14">
      <c r="A104" s="98" t="s">
        <v>493</v>
      </c>
      <c r="B104" s="117">
        <v>0</v>
      </c>
      <c r="C104" s="8">
        <f t="shared" si="23"/>
        <v>0</v>
      </c>
      <c r="D104" s="9">
        <f t="shared" si="24"/>
        <v>0</v>
      </c>
      <c r="E104" s="65"/>
      <c r="F104" s="124"/>
      <c r="G104" s="125"/>
      <c r="H104" s="122">
        <v>0</v>
      </c>
      <c r="I104" s="123" t="s">
        <v>893</v>
      </c>
      <c r="J104" s="109" t="str">
        <f t="shared" si="28"/>
        <v>Enter Category</v>
      </c>
      <c r="K104" s="110" t="str">
        <f t="shared" si="29"/>
        <v>Enter Category</v>
      </c>
      <c r="L104" s="109" t="str">
        <f t="shared" si="30"/>
        <v>Enter Category</v>
      </c>
      <c r="M104" s="56"/>
      <c r="N104" s="57">
        <v>0</v>
      </c>
      <c r="O104" s="57">
        <v>0</v>
      </c>
      <c r="P104" s="57">
        <v>0</v>
      </c>
      <c r="Q104" s="57">
        <v>0</v>
      </c>
      <c r="R104" s="57">
        <v>0</v>
      </c>
      <c r="S104" s="57">
        <v>0</v>
      </c>
      <c r="T104" s="57">
        <v>0</v>
      </c>
      <c r="U104" s="57">
        <f t="shared" si="31"/>
        <v>0</v>
      </c>
      <c r="V104" s="57">
        <f t="shared" si="32"/>
        <v>0</v>
      </c>
      <c r="W104" s="57">
        <f t="shared" si="33"/>
        <v>0</v>
      </c>
      <c r="X104" s="57">
        <f t="shared" si="34"/>
        <v>0</v>
      </c>
      <c r="Y104" s="57">
        <f t="shared" si="35"/>
        <v>0</v>
      </c>
      <c r="Z104" s="57">
        <f t="shared" si="36"/>
        <v>0</v>
      </c>
      <c r="AA104" s="57">
        <f t="shared" si="37"/>
        <v>0</v>
      </c>
      <c r="AB104" s="57">
        <f t="shared" si="38"/>
        <v>0</v>
      </c>
      <c r="AC104" s="57">
        <f t="shared" si="39"/>
        <v>0</v>
      </c>
      <c r="AD104" s="57">
        <f t="shared" si="40"/>
        <v>0</v>
      </c>
      <c r="AE104" s="57">
        <f t="shared" si="41"/>
        <v>0</v>
      </c>
      <c r="AF104" s="57">
        <f t="shared" si="42"/>
        <v>0</v>
      </c>
      <c r="AG104" s="57">
        <f t="shared" si="43"/>
        <v>0</v>
      </c>
      <c r="AH104" s="57">
        <f t="shared" si="44"/>
        <v>0</v>
      </c>
      <c r="AI104" s="57">
        <f t="shared" si="45"/>
        <v>0</v>
      </c>
      <c r="AJ104" s="57">
        <f t="shared" si="46"/>
        <v>0</v>
      </c>
      <c r="AK104" s="57">
        <f t="shared" si="47"/>
        <v>0</v>
      </c>
      <c r="AL104" s="57">
        <f t="shared" si="48"/>
        <v>0</v>
      </c>
      <c r="AM104" s="57">
        <f t="shared" si="49"/>
        <v>0</v>
      </c>
      <c r="AN104" s="57">
        <f t="shared" si="50"/>
        <v>0</v>
      </c>
      <c r="AO104" s="57">
        <f t="shared" si="51"/>
        <v>0</v>
      </c>
      <c r="AP104" s="57">
        <f t="shared" si="52"/>
        <v>0</v>
      </c>
      <c r="AQ104" s="57">
        <f t="shared" si="53"/>
        <v>0</v>
      </c>
      <c r="AR104" s="57">
        <f t="shared" si="54"/>
        <v>0</v>
      </c>
      <c r="AS104" s="57">
        <f t="shared" si="55"/>
        <v>0</v>
      </c>
      <c r="AT104" s="57">
        <f t="shared" si="56"/>
        <v>0</v>
      </c>
      <c r="AU104" s="58">
        <f t="shared" si="57"/>
        <v>0</v>
      </c>
    </row>
    <row r="105" spans="1:47" s="3" customFormat="1" ht="14">
      <c r="A105" s="98" t="s">
        <v>494</v>
      </c>
      <c r="B105" s="117">
        <v>0</v>
      </c>
      <c r="C105" s="8">
        <f t="shared" si="23"/>
        <v>0</v>
      </c>
      <c r="D105" s="9">
        <f t="shared" si="24"/>
        <v>0</v>
      </c>
      <c r="E105" s="65"/>
      <c r="F105" s="124"/>
      <c r="G105" s="125"/>
      <c r="H105" s="122">
        <v>0</v>
      </c>
      <c r="I105" s="123" t="s">
        <v>893</v>
      </c>
      <c r="J105" s="109" t="str">
        <f t="shared" si="28"/>
        <v>Enter Category</v>
      </c>
      <c r="K105" s="110" t="str">
        <f t="shared" si="29"/>
        <v>Enter Category</v>
      </c>
      <c r="L105" s="109" t="str">
        <f t="shared" si="30"/>
        <v>Enter Category</v>
      </c>
      <c r="M105" s="56"/>
      <c r="N105" s="57">
        <v>0</v>
      </c>
      <c r="O105" s="57">
        <v>0</v>
      </c>
      <c r="P105" s="57">
        <v>0</v>
      </c>
      <c r="Q105" s="57">
        <v>0</v>
      </c>
      <c r="R105" s="57">
        <v>0</v>
      </c>
      <c r="S105" s="57">
        <v>0</v>
      </c>
      <c r="T105" s="57">
        <v>0</v>
      </c>
      <c r="U105" s="57">
        <f t="shared" si="31"/>
        <v>0</v>
      </c>
      <c r="V105" s="57">
        <f t="shared" si="32"/>
        <v>0</v>
      </c>
      <c r="W105" s="57">
        <f t="shared" si="33"/>
        <v>0</v>
      </c>
      <c r="X105" s="57">
        <f t="shared" si="34"/>
        <v>0</v>
      </c>
      <c r="Y105" s="57">
        <f t="shared" si="35"/>
        <v>0</v>
      </c>
      <c r="Z105" s="57">
        <f t="shared" si="36"/>
        <v>0</v>
      </c>
      <c r="AA105" s="57">
        <f t="shared" si="37"/>
        <v>0</v>
      </c>
      <c r="AB105" s="57">
        <f t="shared" si="38"/>
        <v>0</v>
      </c>
      <c r="AC105" s="57">
        <f t="shared" si="39"/>
        <v>0</v>
      </c>
      <c r="AD105" s="57">
        <f t="shared" si="40"/>
        <v>0</v>
      </c>
      <c r="AE105" s="57">
        <f t="shared" si="41"/>
        <v>0</v>
      </c>
      <c r="AF105" s="57">
        <f t="shared" si="42"/>
        <v>0</v>
      </c>
      <c r="AG105" s="57">
        <f t="shared" si="43"/>
        <v>0</v>
      </c>
      <c r="AH105" s="57">
        <f t="shared" si="44"/>
        <v>0</v>
      </c>
      <c r="AI105" s="57">
        <f t="shared" si="45"/>
        <v>0</v>
      </c>
      <c r="AJ105" s="57">
        <f t="shared" si="46"/>
        <v>0</v>
      </c>
      <c r="AK105" s="57">
        <f t="shared" si="47"/>
        <v>0</v>
      </c>
      <c r="AL105" s="57">
        <f t="shared" si="48"/>
        <v>0</v>
      </c>
      <c r="AM105" s="57">
        <f t="shared" si="49"/>
        <v>0</v>
      </c>
      <c r="AN105" s="57">
        <f t="shared" si="50"/>
        <v>0</v>
      </c>
      <c r="AO105" s="57">
        <f t="shared" si="51"/>
        <v>0</v>
      </c>
      <c r="AP105" s="57">
        <f t="shared" si="52"/>
        <v>0</v>
      </c>
      <c r="AQ105" s="57">
        <f t="shared" si="53"/>
        <v>0</v>
      </c>
      <c r="AR105" s="57">
        <f t="shared" si="54"/>
        <v>0</v>
      </c>
      <c r="AS105" s="57">
        <f t="shared" si="55"/>
        <v>0</v>
      </c>
      <c r="AT105" s="57">
        <f t="shared" si="56"/>
        <v>0</v>
      </c>
      <c r="AU105" s="58">
        <f t="shared" si="57"/>
        <v>0</v>
      </c>
    </row>
    <row r="106" spans="1:47" s="3" customFormat="1" ht="14">
      <c r="A106" s="98" t="s">
        <v>495</v>
      </c>
      <c r="B106" s="117">
        <v>0</v>
      </c>
      <c r="C106" s="8">
        <f t="shared" si="23"/>
        <v>0</v>
      </c>
      <c r="D106" s="9">
        <f t="shared" si="24"/>
        <v>0</v>
      </c>
      <c r="E106" s="65"/>
      <c r="F106" s="124"/>
      <c r="G106" s="125"/>
      <c r="H106" s="122">
        <v>0</v>
      </c>
      <c r="I106" s="123" t="s">
        <v>893</v>
      </c>
      <c r="J106" s="109" t="str">
        <f t="shared" si="28"/>
        <v>Enter Category</v>
      </c>
      <c r="K106" s="110" t="str">
        <f t="shared" si="29"/>
        <v>Enter Category</v>
      </c>
      <c r="L106" s="109" t="str">
        <f t="shared" si="30"/>
        <v>Enter Category</v>
      </c>
      <c r="M106" s="56"/>
      <c r="N106" s="57">
        <v>0</v>
      </c>
      <c r="O106" s="57">
        <v>0</v>
      </c>
      <c r="P106" s="57">
        <v>0</v>
      </c>
      <c r="Q106" s="57">
        <v>0</v>
      </c>
      <c r="R106" s="57">
        <v>0</v>
      </c>
      <c r="S106" s="57">
        <v>0</v>
      </c>
      <c r="T106" s="57">
        <v>0</v>
      </c>
      <c r="U106" s="57">
        <f t="shared" si="31"/>
        <v>0</v>
      </c>
      <c r="V106" s="57">
        <f t="shared" si="32"/>
        <v>0</v>
      </c>
      <c r="W106" s="57">
        <f t="shared" si="33"/>
        <v>0</v>
      </c>
      <c r="X106" s="57">
        <f t="shared" si="34"/>
        <v>0</v>
      </c>
      <c r="Y106" s="57">
        <f t="shared" si="35"/>
        <v>0</v>
      </c>
      <c r="Z106" s="57">
        <f t="shared" si="36"/>
        <v>0</v>
      </c>
      <c r="AA106" s="57">
        <f t="shared" si="37"/>
        <v>0</v>
      </c>
      <c r="AB106" s="57">
        <f t="shared" si="38"/>
        <v>0</v>
      </c>
      <c r="AC106" s="57">
        <f t="shared" si="39"/>
        <v>0</v>
      </c>
      <c r="AD106" s="57">
        <f t="shared" si="40"/>
        <v>0</v>
      </c>
      <c r="AE106" s="57">
        <f t="shared" si="41"/>
        <v>0</v>
      </c>
      <c r="AF106" s="57">
        <f t="shared" si="42"/>
        <v>0</v>
      </c>
      <c r="AG106" s="57">
        <f t="shared" si="43"/>
        <v>0</v>
      </c>
      <c r="AH106" s="57">
        <f t="shared" si="44"/>
        <v>0</v>
      </c>
      <c r="AI106" s="57">
        <f t="shared" si="45"/>
        <v>0</v>
      </c>
      <c r="AJ106" s="57">
        <f t="shared" si="46"/>
        <v>0</v>
      </c>
      <c r="AK106" s="57">
        <f t="shared" si="47"/>
        <v>0</v>
      </c>
      <c r="AL106" s="57">
        <f t="shared" si="48"/>
        <v>0</v>
      </c>
      <c r="AM106" s="57">
        <f t="shared" si="49"/>
        <v>0</v>
      </c>
      <c r="AN106" s="57">
        <f t="shared" si="50"/>
        <v>0</v>
      </c>
      <c r="AO106" s="57">
        <f t="shared" si="51"/>
        <v>0</v>
      </c>
      <c r="AP106" s="57">
        <f t="shared" si="52"/>
        <v>0</v>
      </c>
      <c r="AQ106" s="57">
        <f t="shared" si="53"/>
        <v>0</v>
      </c>
      <c r="AR106" s="57">
        <f t="shared" si="54"/>
        <v>0</v>
      </c>
      <c r="AS106" s="57">
        <f t="shared" si="55"/>
        <v>0</v>
      </c>
      <c r="AT106" s="57">
        <f t="shared" si="56"/>
        <v>0</v>
      </c>
      <c r="AU106" s="58">
        <f t="shared" si="57"/>
        <v>0</v>
      </c>
    </row>
    <row r="107" spans="1:47" s="3" customFormat="1" ht="14">
      <c r="A107" s="98" t="s">
        <v>496</v>
      </c>
      <c r="B107" s="117">
        <v>0</v>
      </c>
      <c r="C107" s="8">
        <f t="shared" si="23"/>
        <v>0</v>
      </c>
      <c r="D107" s="9">
        <f t="shared" si="24"/>
        <v>0</v>
      </c>
      <c r="E107" s="65"/>
      <c r="F107" s="124"/>
      <c r="G107" s="125"/>
      <c r="H107" s="122">
        <v>0</v>
      </c>
      <c r="I107" s="123" t="s">
        <v>893</v>
      </c>
      <c r="J107" s="109" t="str">
        <f t="shared" si="28"/>
        <v>Enter Category</v>
      </c>
      <c r="K107" s="110" t="str">
        <f t="shared" si="29"/>
        <v>Enter Category</v>
      </c>
      <c r="L107" s="109" t="str">
        <f t="shared" si="30"/>
        <v>Enter Category</v>
      </c>
      <c r="M107" s="56"/>
      <c r="N107" s="57">
        <v>0</v>
      </c>
      <c r="O107" s="57">
        <v>0</v>
      </c>
      <c r="P107" s="57">
        <v>0</v>
      </c>
      <c r="Q107" s="57">
        <v>0</v>
      </c>
      <c r="R107" s="57">
        <v>0</v>
      </c>
      <c r="S107" s="57">
        <v>0</v>
      </c>
      <c r="T107" s="57">
        <v>0</v>
      </c>
      <c r="U107" s="57">
        <f t="shared" si="31"/>
        <v>0</v>
      </c>
      <c r="V107" s="57">
        <f t="shared" si="32"/>
        <v>0</v>
      </c>
      <c r="W107" s="57">
        <f t="shared" si="33"/>
        <v>0</v>
      </c>
      <c r="X107" s="57">
        <f t="shared" si="34"/>
        <v>0</v>
      </c>
      <c r="Y107" s="57">
        <f t="shared" si="35"/>
        <v>0</v>
      </c>
      <c r="Z107" s="57">
        <f t="shared" si="36"/>
        <v>0</v>
      </c>
      <c r="AA107" s="57">
        <f t="shared" si="37"/>
        <v>0</v>
      </c>
      <c r="AB107" s="57">
        <f t="shared" si="38"/>
        <v>0</v>
      </c>
      <c r="AC107" s="57">
        <f t="shared" si="39"/>
        <v>0</v>
      </c>
      <c r="AD107" s="57">
        <f t="shared" si="40"/>
        <v>0</v>
      </c>
      <c r="AE107" s="57">
        <f t="shared" si="41"/>
        <v>0</v>
      </c>
      <c r="AF107" s="57">
        <f t="shared" si="42"/>
        <v>0</v>
      </c>
      <c r="AG107" s="57">
        <f t="shared" si="43"/>
        <v>0</v>
      </c>
      <c r="AH107" s="57">
        <f t="shared" si="44"/>
        <v>0</v>
      </c>
      <c r="AI107" s="57">
        <f t="shared" si="45"/>
        <v>0</v>
      </c>
      <c r="AJ107" s="57">
        <f t="shared" si="46"/>
        <v>0</v>
      </c>
      <c r="AK107" s="57">
        <f t="shared" si="47"/>
        <v>0</v>
      </c>
      <c r="AL107" s="57">
        <f t="shared" si="48"/>
        <v>0</v>
      </c>
      <c r="AM107" s="57">
        <f t="shared" si="49"/>
        <v>0</v>
      </c>
      <c r="AN107" s="57">
        <f t="shared" si="50"/>
        <v>0</v>
      </c>
      <c r="AO107" s="57">
        <f t="shared" si="51"/>
        <v>0</v>
      </c>
      <c r="AP107" s="57">
        <f t="shared" si="52"/>
        <v>0</v>
      </c>
      <c r="AQ107" s="57">
        <f t="shared" si="53"/>
        <v>0</v>
      </c>
      <c r="AR107" s="57">
        <f t="shared" si="54"/>
        <v>0</v>
      </c>
      <c r="AS107" s="57">
        <f t="shared" si="55"/>
        <v>0</v>
      </c>
      <c r="AT107" s="57">
        <f t="shared" si="56"/>
        <v>0</v>
      </c>
      <c r="AU107" s="58">
        <f t="shared" si="57"/>
        <v>0</v>
      </c>
    </row>
    <row r="108" spans="1:47" s="3" customFormat="1" ht="14">
      <c r="A108" s="98" t="s">
        <v>497</v>
      </c>
      <c r="B108" s="117">
        <v>0</v>
      </c>
      <c r="C108" s="8">
        <f t="shared" si="23"/>
        <v>0</v>
      </c>
      <c r="D108" s="9">
        <f t="shared" si="24"/>
        <v>0</v>
      </c>
      <c r="E108" s="65"/>
      <c r="F108" s="124"/>
      <c r="G108" s="125"/>
      <c r="H108" s="122">
        <v>0</v>
      </c>
      <c r="I108" s="123" t="s">
        <v>893</v>
      </c>
      <c r="J108" s="109" t="str">
        <f t="shared" si="28"/>
        <v>Enter Category</v>
      </c>
      <c r="K108" s="110" t="str">
        <f t="shared" si="29"/>
        <v>Enter Category</v>
      </c>
      <c r="L108" s="109" t="str">
        <f t="shared" si="30"/>
        <v>Enter Category</v>
      </c>
      <c r="M108" s="56"/>
      <c r="N108" s="57">
        <v>0</v>
      </c>
      <c r="O108" s="57">
        <v>0</v>
      </c>
      <c r="P108" s="57">
        <v>0</v>
      </c>
      <c r="Q108" s="57">
        <v>0</v>
      </c>
      <c r="R108" s="57">
        <v>0</v>
      </c>
      <c r="S108" s="57">
        <v>0</v>
      </c>
      <c r="T108" s="57">
        <v>0</v>
      </c>
      <c r="U108" s="57">
        <f t="shared" si="31"/>
        <v>0</v>
      </c>
      <c r="V108" s="57">
        <f t="shared" si="32"/>
        <v>0</v>
      </c>
      <c r="W108" s="57">
        <f t="shared" si="33"/>
        <v>0</v>
      </c>
      <c r="X108" s="57">
        <f t="shared" si="34"/>
        <v>0</v>
      </c>
      <c r="Y108" s="57">
        <f t="shared" si="35"/>
        <v>0</v>
      </c>
      <c r="Z108" s="57">
        <f t="shared" si="36"/>
        <v>0</v>
      </c>
      <c r="AA108" s="57">
        <f t="shared" si="37"/>
        <v>0</v>
      </c>
      <c r="AB108" s="57">
        <f t="shared" si="38"/>
        <v>0</v>
      </c>
      <c r="AC108" s="57">
        <f t="shared" si="39"/>
        <v>0</v>
      </c>
      <c r="AD108" s="57">
        <f t="shared" si="40"/>
        <v>0</v>
      </c>
      <c r="AE108" s="57">
        <f t="shared" si="41"/>
        <v>0</v>
      </c>
      <c r="AF108" s="57">
        <f t="shared" si="42"/>
        <v>0</v>
      </c>
      <c r="AG108" s="57">
        <f t="shared" si="43"/>
        <v>0</v>
      </c>
      <c r="AH108" s="57">
        <f t="shared" si="44"/>
        <v>0</v>
      </c>
      <c r="AI108" s="57">
        <f t="shared" si="45"/>
        <v>0</v>
      </c>
      <c r="AJ108" s="57">
        <f t="shared" si="46"/>
        <v>0</v>
      </c>
      <c r="AK108" s="57">
        <f t="shared" si="47"/>
        <v>0</v>
      </c>
      <c r="AL108" s="57">
        <f t="shared" si="48"/>
        <v>0</v>
      </c>
      <c r="AM108" s="57">
        <f t="shared" si="49"/>
        <v>0</v>
      </c>
      <c r="AN108" s="57">
        <f t="shared" si="50"/>
        <v>0</v>
      </c>
      <c r="AO108" s="57">
        <f t="shared" si="51"/>
        <v>0</v>
      </c>
      <c r="AP108" s="57">
        <f t="shared" si="52"/>
        <v>0</v>
      </c>
      <c r="AQ108" s="57">
        <f t="shared" si="53"/>
        <v>0</v>
      </c>
      <c r="AR108" s="57">
        <f t="shared" si="54"/>
        <v>0</v>
      </c>
      <c r="AS108" s="57">
        <f t="shared" si="55"/>
        <v>0</v>
      </c>
      <c r="AT108" s="57">
        <f t="shared" si="56"/>
        <v>0</v>
      </c>
      <c r="AU108" s="58">
        <f t="shared" si="57"/>
        <v>0</v>
      </c>
    </row>
    <row r="109" spans="1:47" s="3" customFormat="1" ht="14">
      <c r="A109" s="3" t="s">
        <v>988</v>
      </c>
      <c r="B109" s="117">
        <v>0</v>
      </c>
      <c r="C109" s="8">
        <f t="shared" si="23"/>
        <v>0</v>
      </c>
      <c r="D109" s="9">
        <f t="shared" si="24"/>
        <v>0</v>
      </c>
      <c r="E109" s="65"/>
      <c r="F109" s="124"/>
      <c r="G109" s="125"/>
      <c r="H109" s="122">
        <v>0</v>
      </c>
      <c r="I109" s="123" t="s">
        <v>893</v>
      </c>
      <c r="J109" s="109" t="str">
        <f t="shared" si="28"/>
        <v>Enter Category</v>
      </c>
      <c r="K109" s="110" t="str">
        <f t="shared" si="29"/>
        <v>Enter Category</v>
      </c>
      <c r="L109" s="109" t="str">
        <f t="shared" si="30"/>
        <v>Enter Category</v>
      </c>
      <c r="M109" s="56"/>
      <c r="N109" s="57">
        <v>0</v>
      </c>
      <c r="O109" s="57">
        <v>0</v>
      </c>
      <c r="P109" s="57">
        <v>0</v>
      </c>
      <c r="Q109" s="57">
        <v>0</v>
      </c>
      <c r="R109" s="57">
        <v>0</v>
      </c>
      <c r="S109" s="57">
        <v>0</v>
      </c>
      <c r="T109" s="57">
        <v>0</v>
      </c>
      <c r="U109" s="57">
        <f t="shared" si="31"/>
        <v>0</v>
      </c>
      <c r="V109" s="57">
        <f t="shared" si="32"/>
        <v>0</v>
      </c>
      <c r="W109" s="57">
        <f t="shared" si="33"/>
        <v>0</v>
      </c>
      <c r="X109" s="57">
        <f t="shared" si="34"/>
        <v>0</v>
      </c>
      <c r="Y109" s="57">
        <f t="shared" si="35"/>
        <v>0</v>
      </c>
      <c r="Z109" s="57">
        <f t="shared" si="36"/>
        <v>0</v>
      </c>
      <c r="AA109" s="57">
        <f t="shared" si="37"/>
        <v>0</v>
      </c>
      <c r="AB109" s="57">
        <f t="shared" si="38"/>
        <v>0</v>
      </c>
      <c r="AC109" s="57">
        <f t="shared" si="39"/>
        <v>0</v>
      </c>
      <c r="AD109" s="57">
        <f t="shared" si="40"/>
        <v>0</v>
      </c>
      <c r="AE109" s="57">
        <f t="shared" si="41"/>
        <v>0</v>
      </c>
      <c r="AF109" s="57">
        <f t="shared" si="42"/>
        <v>0</v>
      </c>
      <c r="AG109" s="57">
        <f t="shared" si="43"/>
        <v>0</v>
      </c>
      <c r="AH109" s="57">
        <f t="shared" si="44"/>
        <v>0</v>
      </c>
      <c r="AI109" s="57">
        <f t="shared" si="45"/>
        <v>0</v>
      </c>
      <c r="AJ109" s="57">
        <f t="shared" si="46"/>
        <v>0</v>
      </c>
      <c r="AK109" s="57">
        <f t="shared" si="47"/>
        <v>0</v>
      </c>
      <c r="AL109" s="57">
        <f t="shared" si="48"/>
        <v>0</v>
      </c>
      <c r="AM109" s="57">
        <f t="shared" si="49"/>
        <v>0</v>
      </c>
      <c r="AN109" s="57">
        <f t="shared" si="50"/>
        <v>0</v>
      </c>
      <c r="AO109" s="57">
        <f t="shared" si="51"/>
        <v>0</v>
      </c>
      <c r="AP109" s="57">
        <f t="shared" si="52"/>
        <v>0</v>
      </c>
      <c r="AQ109" s="57">
        <f t="shared" si="53"/>
        <v>0</v>
      </c>
      <c r="AR109" s="57">
        <f t="shared" si="54"/>
        <v>0</v>
      </c>
      <c r="AS109" s="57">
        <f t="shared" si="55"/>
        <v>0</v>
      </c>
      <c r="AT109" s="57">
        <f t="shared" si="56"/>
        <v>0</v>
      </c>
      <c r="AU109" s="58">
        <f t="shared" si="57"/>
        <v>0</v>
      </c>
    </row>
    <row r="110" spans="1:47" s="3" customFormat="1" ht="14">
      <c r="A110" s="98" t="s">
        <v>498</v>
      </c>
      <c r="B110" s="117">
        <v>0</v>
      </c>
      <c r="C110" s="8">
        <f t="shared" si="23"/>
        <v>0</v>
      </c>
      <c r="D110" s="9">
        <f t="shared" si="24"/>
        <v>0</v>
      </c>
      <c r="E110" s="65"/>
      <c r="F110" s="124"/>
      <c r="G110" s="125"/>
      <c r="H110" s="122">
        <v>0</v>
      </c>
      <c r="I110" s="123" t="s">
        <v>893</v>
      </c>
      <c r="J110" s="109" t="str">
        <f t="shared" si="28"/>
        <v>Enter Category</v>
      </c>
      <c r="K110" s="110" t="str">
        <f t="shared" si="29"/>
        <v>Enter Category</v>
      </c>
      <c r="L110" s="109" t="str">
        <f t="shared" si="30"/>
        <v>Enter Category</v>
      </c>
      <c r="M110" s="56"/>
      <c r="N110" s="57">
        <v>0</v>
      </c>
      <c r="O110" s="57">
        <v>0</v>
      </c>
      <c r="P110" s="57">
        <v>0</v>
      </c>
      <c r="Q110" s="57">
        <v>0</v>
      </c>
      <c r="R110" s="57">
        <v>0</v>
      </c>
      <c r="S110" s="57">
        <v>0</v>
      </c>
      <c r="T110" s="57">
        <v>0</v>
      </c>
      <c r="U110" s="57">
        <f t="shared" si="31"/>
        <v>0</v>
      </c>
      <c r="V110" s="57">
        <f t="shared" si="32"/>
        <v>0</v>
      </c>
      <c r="W110" s="57">
        <f t="shared" si="33"/>
        <v>0</v>
      </c>
      <c r="X110" s="57">
        <f t="shared" si="34"/>
        <v>0</v>
      </c>
      <c r="Y110" s="57">
        <f t="shared" si="35"/>
        <v>0</v>
      </c>
      <c r="Z110" s="57">
        <f t="shared" si="36"/>
        <v>0</v>
      </c>
      <c r="AA110" s="57">
        <f t="shared" si="37"/>
        <v>0</v>
      </c>
      <c r="AB110" s="57">
        <f t="shared" si="38"/>
        <v>0</v>
      </c>
      <c r="AC110" s="57">
        <f t="shared" si="39"/>
        <v>0</v>
      </c>
      <c r="AD110" s="57">
        <f t="shared" si="40"/>
        <v>0</v>
      </c>
      <c r="AE110" s="57">
        <f t="shared" si="41"/>
        <v>0</v>
      </c>
      <c r="AF110" s="57">
        <f t="shared" si="42"/>
        <v>0</v>
      </c>
      <c r="AG110" s="57">
        <f t="shared" si="43"/>
        <v>0</v>
      </c>
      <c r="AH110" s="57">
        <f t="shared" si="44"/>
        <v>0</v>
      </c>
      <c r="AI110" s="57">
        <f t="shared" si="45"/>
        <v>0</v>
      </c>
      <c r="AJ110" s="57">
        <f t="shared" si="46"/>
        <v>0</v>
      </c>
      <c r="AK110" s="57">
        <f t="shared" si="47"/>
        <v>0</v>
      </c>
      <c r="AL110" s="57">
        <f t="shared" si="48"/>
        <v>0</v>
      </c>
      <c r="AM110" s="57">
        <f t="shared" si="49"/>
        <v>0</v>
      </c>
      <c r="AN110" s="57">
        <f t="shared" si="50"/>
        <v>0</v>
      </c>
      <c r="AO110" s="57">
        <f t="shared" si="51"/>
        <v>0</v>
      </c>
      <c r="AP110" s="57">
        <f t="shared" si="52"/>
        <v>0</v>
      </c>
      <c r="AQ110" s="57">
        <f t="shared" si="53"/>
        <v>0</v>
      </c>
      <c r="AR110" s="57">
        <f t="shared" si="54"/>
        <v>0</v>
      </c>
      <c r="AS110" s="57">
        <f t="shared" si="55"/>
        <v>0</v>
      </c>
      <c r="AT110" s="57">
        <f t="shared" si="56"/>
        <v>0</v>
      </c>
      <c r="AU110" s="58">
        <f t="shared" si="57"/>
        <v>0</v>
      </c>
    </row>
    <row r="111" spans="1:47" s="3" customFormat="1" ht="14">
      <c r="A111" s="98" t="s">
        <v>499</v>
      </c>
      <c r="B111" s="117">
        <v>0</v>
      </c>
      <c r="C111" s="8">
        <f t="shared" ref="C111:C118" si="58">B111/11</f>
        <v>0</v>
      </c>
      <c r="D111" s="9">
        <f t="shared" ref="D111:D118" si="59">B111-C111</f>
        <v>0</v>
      </c>
      <c r="E111" s="65"/>
      <c r="F111" s="124"/>
      <c r="G111" s="125"/>
      <c r="H111" s="122">
        <v>0</v>
      </c>
      <c r="I111" s="123" t="s">
        <v>893</v>
      </c>
      <c r="J111" s="109" t="str">
        <f t="shared" si="28"/>
        <v>Enter Category</v>
      </c>
      <c r="K111" s="110" t="str">
        <f t="shared" si="29"/>
        <v>Enter Category</v>
      </c>
      <c r="L111" s="109" t="str">
        <f t="shared" si="30"/>
        <v>Enter Category</v>
      </c>
      <c r="M111" s="56"/>
      <c r="N111" s="57">
        <v>0</v>
      </c>
      <c r="O111" s="57">
        <v>0</v>
      </c>
      <c r="P111" s="57">
        <v>0</v>
      </c>
      <c r="Q111" s="57">
        <v>0</v>
      </c>
      <c r="R111" s="57">
        <v>0</v>
      </c>
      <c r="S111" s="57">
        <v>0</v>
      </c>
      <c r="T111" s="57">
        <v>0</v>
      </c>
      <c r="U111" s="57">
        <f t="shared" si="31"/>
        <v>0</v>
      </c>
      <c r="V111" s="57">
        <f t="shared" si="32"/>
        <v>0</v>
      </c>
      <c r="W111" s="57">
        <f t="shared" si="33"/>
        <v>0</v>
      </c>
      <c r="X111" s="57">
        <f t="shared" si="34"/>
        <v>0</v>
      </c>
      <c r="Y111" s="57">
        <f t="shared" si="35"/>
        <v>0</v>
      </c>
      <c r="Z111" s="57">
        <f t="shared" si="36"/>
        <v>0</v>
      </c>
      <c r="AA111" s="57">
        <f t="shared" si="37"/>
        <v>0</v>
      </c>
      <c r="AB111" s="57">
        <f t="shared" si="38"/>
        <v>0</v>
      </c>
      <c r="AC111" s="57">
        <f t="shared" si="39"/>
        <v>0</v>
      </c>
      <c r="AD111" s="57">
        <f t="shared" si="40"/>
        <v>0</v>
      </c>
      <c r="AE111" s="57">
        <f t="shared" si="41"/>
        <v>0</v>
      </c>
      <c r="AF111" s="57">
        <f t="shared" si="42"/>
        <v>0</v>
      </c>
      <c r="AG111" s="57">
        <f t="shared" si="43"/>
        <v>0</v>
      </c>
      <c r="AH111" s="57">
        <f t="shared" si="44"/>
        <v>0</v>
      </c>
      <c r="AI111" s="57">
        <f t="shared" si="45"/>
        <v>0</v>
      </c>
      <c r="AJ111" s="57">
        <f t="shared" si="46"/>
        <v>0</v>
      </c>
      <c r="AK111" s="57">
        <f t="shared" si="47"/>
        <v>0</v>
      </c>
      <c r="AL111" s="57">
        <f t="shared" si="48"/>
        <v>0</v>
      </c>
      <c r="AM111" s="57">
        <f t="shared" si="49"/>
        <v>0</v>
      </c>
      <c r="AN111" s="57">
        <f t="shared" si="50"/>
        <v>0</v>
      </c>
      <c r="AO111" s="57">
        <f t="shared" si="51"/>
        <v>0</v>
      </c>
      <c r="AP111" s="57">
        <f t="shared" si="52"/>
        <v>0</v>
      </c>
      <c r="AQ111" s="57">
        <f t="shared" si="53"/>
        <v>0</v>
      </c>
      <c r="AR111" s="57">
        <f t="shared" si="54"/>
        <v>0</v>
      </c>
      <c r="AS111" s="57">
        <f t="shared" si="55"/>
        <v>0</v>
      </c>
      <c r="AT111" s="57">
        <f t="shared" si="56"/>
        <v>0</v>
      </c>
      <c r="AU111" s="58">
        <f t="shared" si="57"/>
        <v>0</v>
      </c>
    </row>
    <row r="112" spans="1:47" s="3" customFormat="1" ht="14">
      <c r="A112" s="98" t="s">
        <v>500</v>
      </c>
      <c r="B112" s="117">
        <v>0</v>
      </c>
      <c r="C112" s="8">
        <f t="shared" si="58"/>
        <v>0</v>
      </c>
      <c r="D112" s="9">
        <f t="shared" si="59"/>
        <v>0</v>
      </c>
      <c r="E112" s="65"/>
      <c r="F112" s="124"/>
      <c r="G112" s="125"/>
      <c r="H112" s="122">
        <v>0</v>
      </c>
      <c r="I112" s="123" t="s">
        <v>893</v>
      </c>
      <c r="J112" s="109" t="str">
        <f t="shared" si="28"/>
        <v>Enter Category</v>
      </c>
      <c r="K112" s="110" t="str">
        <f t="shared" si="29"/>
        <v>Enter Category</v>
      </c>
      <c r="L112" s="109" t="str">
        <f t="shared" si="30"/>
        <v>Enter Category</v>
      </c>
      <c r="M112" s="56"/>
      <c r="N112" s="57">
        <v>0</v>
      </c>
      <c r="O112" s="57">
        <v>0</v>
      </c>
      <c r="P112" s="57">
        <v>0</v>
      </c>
      <c r="Q112" s="57">
        <v>0</v>
      </c>
      <c r="R112" s="57">
        <v>0</v>
      </c>
      <c r="S112" s="57">
        <v>0</v>
      </c>
      <c r="T112" s="57">
        <v>0</v>
      </c>
      <c r="U112" s="57">
        <f t="shared" si="31"/>
        <v>0</v>
      </c>
      <c r="V112" s="57">
        <f t="shared" si="32"/>
        <v>0</v>
      </c>
      <c r="W112" s="57">
        <f t="shared" si="33"/>
        <v>0</v>
      </c>
      <c r="X112" s="57">
        <f t="shared" si="34"/>
        <v>0</v>
      </c>
      <c r="Y112" s="57">
        <f t="shared" si="35"/>
        <v>0</v>
      </c>
      <c r="Z112" s="57">
        <f t="shared" si="36"/>
        <v>0</v>
      </c>
      <c r="AA112" s="57">
        <f t="shared" si="37"/>
        <v>0</v>
      </c>
      <c r="AB112" s="57">
        <f t="shared" si="38"/>
        <v>0</v>
      </c>
      <c r="AC112" s="57">
        <f t="shared" si="39"/>
        <v>0</v>
      </c>
      <c r="AD112" s="57">
        <f t="shared" si="40"/>
        <v>0</v>
      </c>
      <c r="AE112" s="57">
        <f t="shared" si="41"/>
        <v>0</v>
      </c>
      <c r="AF112" s="57">
        <f t="shared" si="42"/>
        <v>0</v>
      </c>
      <c r="AG112" s="57">
        <f t="shared" si="43"/>
        <v>0</v>
      </c>
      <c r="AH112" s="57">
        <f t="shared" si="44"/>
        <v>0</v>
      </c>
      <c r="AI112" s="57">
        <f t="shared" si="45"/>
        <v>0</v>
      </c>
      <c r="AJ112" s="57">
        <f t="shared" si="46"/>
        <v>0</v>
      </c>
      <c r="AK112" s="57">
        <f t="shared" si="47"/>
        <v>0</v>
      </c>
      <c r="AL112" s="57">
        <f t="shared" si="48"/>
        <v>0</v>
      </c>
      <c r="AM112" s="57">
        <f t="shared" si="49"/>
        <v>0</v>
      </c>
      <c r="AN112" s="57">
        <f t="shared" si="50"/>
        <v>0</v>
      </c>
      <c r="AO112" s="57">
        <f t="shared" si="51"/>
        <v>0</v>
      </c>
      <c r="AP112" s="57">
        <f t="shared" si="52"/>
        <v>0</v>
      </c>
      <c r="AQ112" s="57">
        <f t="shared" si="53"/>
        <v>0</v>
      </c>
      <c r="AR112" s="57">
        <f t="shared" si="54"/>
        <v>0</v>
      </c>
      <c r="AS112" s="57">
        <f t="shared" si="55"/>
        <v>0</v>
      </c>
      <c r="AT112" s="57">
        <f t="shared" si="56"/>
        <v>0</v>
      </c>
      <c r="AU112" s="58">
        <f t="shared" si="57"/>
        <v>0</v>
      </c>
    </row>
    <row r="113" spans="1:47" s="3" customFormat="1" ht="14">
      <c r="A113" s="98" t="s">
        <v>409</v>
      </c>
      <c r="B113" s="117">
        <v>0</v>
      </c>
      <c r="C113" s="8">
        <f t="shared" si="58"/>
        <v>0</v>
      </c>
      <c r="D113" s="9">
        <f t="shared" si="59"/>
        <v>0</v>
      </c>
      <c r="E113" s="65"/>
      <c r="F113" s="124"/>
      <c r="G113" s="125"/>
      <c r="H113" s="122">
        <v>0</v>
      </c>
      <c r="I113" s="123" t="s">
        <v>893</v>
      </c>
      <c r="J113" s="109" t="str">
        <f t="shared" si="28"/>
        <v>Enter Category</v>
      </c>
      <c r="K113" s="110" t="str">
        <f t="shared" si="29"/>
        <v>Enter Category</v>
      </c>
      <c r="L113" s="109" t="str">
        <f t="shared" si="30"/>
        <v>Enter Category</v>
      </c>
      <c r="M113" s="56"/>
      <c r="N113" s="57">
        <v>0</v>
      </c>
      <c r="O113" s="57">
        <v>0</v>
      </c>
      <c r="P113" s="57">
        <v>0</v>
      </c>
      <c r="Q113" s="57">
        <v>0</v>
      </c>
      <c r="R113" s="57">
        <v>0</v>
      </c>
      <c r="S113" s="57">
        <v>0</v>
      </c>
      <c r="T113" s="57">
        <v>0</v>
      </c>
      <c r="U113" s="57">
        <f t="shared" si="31"/>
        <v>0</v>
      </c>
      <c r="V113" s="57">
        <f t="shared" si="32"/>
        <v>0</v>
      </c>
      <c r="W113" s="57">
        <f t="shared" si="33"/>
        <v>0</v>
      </c>
      <c r="X113" s="57">
        <f t="shared" si="34"/>
        <v>0</v>
      </c>
      <c r="Y113" s="57">
        <f t="shared" si="35"/>
        <v>0</v>
      </c>
      <c r="Z113" s="57">
        <f t="shared" si="36"/>
        <v>0</v>
      </c>
      <c r="AA113" s="57">
        <f t="shared" si="37"/>
        <v>0</v>
      </c>
      <c r="AB113" s="57">
        <f t="shared" si="38"/>
        <v>0</v>
      </c>
      <c r="AC113" s="57">
        <f t="shared" si="39"/>
        <v>0</v>
      </c>
      <c r="AD113" s="57">
        <f t="shared" si="40"/>
        <v>0</v>
      </c>
      <c r="AE113" s="57">
        <f t="shared" si="41"/>
        <v>0</v>
      </c>
      <c r="AF113" s="57">
        <f t="shared" si="42"/>
        <v>0</v>
      </c>
      <c r="AG113" s="57">
        <f t="shared" si="43"/>
        <v>0</v>
      </c>
      <c r="AH113" s="57">
        <f t="shared" si="44"/>
        <v>0</v>
      </c>
      <c r="AI113" s="57">
        <f t="shared" si="45"/>
        <v>0</v>
      </c>
      <c r="AJ113" s="57">
        <f t="shared" si="46"/>
        <v>0</v>
      </c>
      <c r="AK113" s="57">
        <f t="shared" si="47"/>
        <v>0</v>
      </c>
      <c r="AL113" s="57">
        <f t="shared" si="48"/>
        <v>0</v>
      </c>
      <c r="AM113" s="57">
        <f t="shared" si="49"/>
        <v>0</v>
      </c>
      <c r="AN113" s="57">
        <f t="shared" si="50"/>
        <v>0</v>
      </c>
      <c r="AO113" s="57">
        <f t="shared" si="51"/>
        <v>0</v>
      </c>
      <c r="AP113" s="57">
        <f t="shared" si="52"/>
        <v>0</v>
      </c>
      <c r="AQ113" s="57">
        <f t="shared" si="53"/>
        <v>0</v>
      </c>
      <c r="AR113" s="57">
        <f t="shared" si="54"/>
        <v>0</v>
      </c>
      <c r="AS113" s="57">
        <f t="shared" si="55"/>
        <v>0</v>
      </c>
      <c r="AT113" s="57">
        <f t="shared" si="56"/>
        <v>0</v>
      </c>
      <c r="AU113" s="58">
        <f t="shared" si="57"/>
        <v>0</v>
      </c>
    </row>
    <row r="114" spans="1:47" s="3" customFormat="1" ht="14">
      <c r="A114" s="98" t="s">
        <v>859</v>
      </c>
      <c r="B114" s="117">
        <v>0</v>
      </c>
      <c r="C114" s="8">
        <f t="shared" si="58"/>
        <v>0</v>
      </c>
      <c r="D114" s="9">
        <f t="shared" si="59"/>
        <v>0</v>
      </c>
      <c r="E114" s="65"/>
      <c r="F114" s="124"/>
      <c r="G114" s="125"/>
      <c r="H114" s="122">
        <v>0</v>
      </c>
      <c r="I114" s="123" t="s">
        <v>893</v>
      </c>
      <c r="J114" s="109" t="str">
        <f t="shared" si="28"/>
        <v>Enter Category</v>
      </c>
      <c r="K114" s="110" t="str">
        <f t="shared" si="29"/>
        <v>Enter Category</v>
      </c>
      <c r="L114" s="109" t="str">
        <f t="shared" si="30"/>
        <v>Enter Category</v>
      </c>
      <c r="M114" s="56"/>
      <c r="N114" s="57">
        <v>0</v>
      </c>
      <c r="O114" s="57">
        <v>0</v>
      </c>
      <c r="P114" s="57">
        <v>0</v>
      </c>
      <c r="Q114" s="57">
        <v>0</v>
      </c>
      <c r="R114" s="57">
        <v>0</v>
      </c>
      <c r="S114" s="57">
        <v>0</v>
      </c>
      <c r="T114" s="57">
        <v>0</v>
      </c>
      <c r="U114" s="57">
        <f t="shared" si="31"/>
        <v>0</v>
      </c>
      <c r="V114" s="57">
        <f t="shared" si="32"/>
        <v>0</v>
      </c>
      <c r="W114" s="57">
        <f t="shared" si="33"/>
        <v>0</v>
      </c>
      <c r="X114" s="57">
        <f t="shared" si="34"/>
        <v>0</v>
      </c>
      <c r="Y114" s="57">
        <f t="shared" si="35"/>
        <v>0</v>
      </c>
      <c r="Z114" s="57">
        <f t="shared" si="36"/>
        <v>0</v>
      </c>
      <c r="AA114" s="57">
        <f t="shared" si="37"/>
        <v>0</v>
      </c>
      <c r="AB114" s="57">
        <f t="shared" si="38"/>
        <v>0</v>
      </c>
      <c r="AC114" s="57">
        <f t="shared" si="39"/>
        <v>0</v>
      </c>
      <c r="AD114" s="57">
        <f t="shared" si="40"/>
        <v>0</v>
      </c>
      <c r="AE114" s="57">
        <f t="shared" si="41"/>
        <v>0</v>
      </c>
      <c r="AF114" s="57">
        <f t="shared" si="42"/>
        <v>0</v>
      </c>
      <c r="AG114" s="57">
        <f t="shared" si="43"/>
        <v>0</v>
      </c>
      <c r="AH114" s="57">
        <f t="shared" si="44"/>
        <v>0</v>
      </c>
      <c r="AI114" s="57">
        <f t="shared" si="45"/>
        <v>0</v>
      </c>
      <c r="AJ114" s="57">
        <f t="shared" si="46"/>
        <v>0</v>
      </c>
      <c r="AK114" s="57">
        <f t="shared" si="47"/>
        <v>0</v>
      </c>
      <c r="AL114" s="57">
        <f t="shared" si="48"/>
        <v>0</v>
      </c>
      <c r="AM114" s="57">
        <f t="shared" si="49"/>
        <v>0</v>
      </c>
      <c r="AN114" s="57">
        <f t="shared" si="50"/>
        <v>0</v>
      </c>
      <c r="AO114" s="57">
        <f t="shared" si="51"/>
        <v>0</v>
      </c>
      <c r="AP114" s="57">
        <f t="shared" si="52"/>
        <v>0</v>
      </c>
      <c r="AQ114" s="57">
        <f t="shared" si="53"/>
        <v>0</v>
      </c>
      <c r="AR114" s="57">
        <f t="shared" si="54"/>
        <v>0</v>
      </c>
      <c r="AS114" s="57">
        <f t="shared" si="55"/>
        <v>0</v>
      </c>
      <c r="AT114" s="57">
        <f t="shared" si="56"/>
        <v>0</v>
      </c>
      <c r="AU114" s="58">
        <f t="shared" si="57"/>
        <v>0</v>
      </c>
    </row>
    <row r="115" spans="1:47" s="3" customFormat="1" ht="14">
      <c r="A115" s="98" t="s">
        <v>468</v>
      </c>
      <c r="B115" s="117">
        <v>0</v>
      </c>
      <c r="C115" s="8">
        <f t="shared" si="58"/>
        <v>0</v>
      </c>
      <c r="D115" s="9">
        <f t="shared" si="59"/>
        <v>0</v>
      </c>
      <c r="E115" s="65"/>
      <c r="F115" s="124"/>
      <c r="G115" s="125"/>
      <c r="H115" s="122">
        <v>0</v>
      </c>
      <c r="I115" s="123" t="s">
        <v>893</v>
      </c>
      <c r="J115" s="109" t="str">
        <f t="shared" si="28"/>
        <v>Enter Category</v>
      </c>
      <c r="K115" s="110" t="str">
        <f t="shared" si="29"/>
        <v>Enter Category</v>
      </c>
      <c r="L115" s="109" t="str">
        <f t="shared" si="30"/>
        <v>Enter Category</v>
      </c>
      <c r="M115" s="56"/>
      <c r="N115" s="57">
        <v>0</v>
      </c>
      <c r="O115" s="57">
        <v>0</v>
      </c>
      <c r="P115" s="57">
        <v>0</v>
      </c>
      <c r="Q115" s="57">
        <v>0</v>
      </c>
      <c r="R115" s="57">
        <v>0</v>
      </c>
      <c r="S115" s="57">
        <v>0</v>
      </c>
      <c r="T115" s="57">
        <v>0</v>
      </c>
      <c r="U115" s="57">
        <f t="shared" si="31"/>
        <v>0</v>
      </c>
      <c r="V115" s="57">
        <f t="shared" si="32"/>
        <v>0</v>
      </c>
      <c r="W115" s="57">
        <f t="shared" si="33"/>
        <v>0</v>
      </c>
      <c r="X115" s="57">
        <f t="shared" si="34"/>
        <v>0</v>
      </c>
      <c r="Y115" s="57">
        <f t="shared" si="35"/>
        <v>0</v>
      </c>
      <c r="Z115" s="57">
        <f t="shared" si="36"/>
        <v>0</v>
      </c>
      <c r="AA115" s="57">
        <f t="shared" si="37"/>
        <v>0</v>
      </c>
      <c r="AB115" s="57">
        <f t="shared" si="38"/>
        <v>0</v>
      </c>
      <c r="AC115" s="57">
        <f t="shared" si="39"/>
        <v>0</v>
      </c>
      <c r="AD115" s="57">
        <f t="shared" si="40"/>
        <v>0</v>
      </c>
      <c r="AE115" s="57">
        <f t="shared" si="41"/>
        <v>0</v>
      </c>
      <c r="AF115" s="57">
        <f t="shared" si="42"/>
        <v>0</v>
      </c>
      <c r="AG115" s="57">
        <f t="shared" si="43"/>
        <v>0</v>
      </c>
      <c r="AH115" s="57">
        <f t="shared" si="44"/>
        <v>0</v>
      </c>
      <c r="AI115" s="57">
        <f t="shared" si="45"/>
        <v>0</v>
      </c>
      <c r="AJ115" s="57">
        <f t="shared" si="46"/>
        <v>0</v>
      </c>
      <c r="AK115" s="57">
        <f t="shared" si="47"/>
        <v>0</v>
      </c>
      <c r="AL115" s="57">
        <f t="shared" si="48"/>
        <v>0</v>
      </c>
      <c r="AM115" s="57">
        <f t="shared" si="49"/>
        <v>0</v>
      </c>
      <c r="AN115" s="57">
        <f t="shared" si="50"/>
        <v>0</v>
      </c>
      <c r="AO115" s="57">
        <f t="shared" si="51"/>
        <v>0</v>
      </c>
      <c r="AP115" s="57">
        <f t="shared" si="52"/>
        <v>0</v>
      </c>
      <c r="AQ115" s="57">
        <f t="shared" si="53"/>
        <v>0</v>
      </c>
      <c r="AR115" s="57">
        <f t="shared" si="54"/>
        <v>0</v>
      </c>
      <c r="AS115" s="57">
        <f t="shared" si="55"/>
        <v>0</v>
      </c>
      <c r="AT115" s="57">
        <f t="shared" si="56"/>
        <v>0</v>
      </c>
      <c r="AU115" s="58">
        <f t="shared" si="57"/>
        <v>0</v>
      </c>
    </row>
    <row r="116" spans="1:47" s="3" customFormat="1" ht="14">
      <c r="A116" s="98" t="s">
        <v>860</v>
      </c>
      <c r="B116" s="117">
        <v>0</v>
      </c>
      <c r="C116" s="8">
        <f t="shared" si="58"/>
        <v>0</v>
      </c>
      <c r="D116" s="9">
        <f t="shared" si="59"/>
        <v>0</v>
      </c>
      <c r="E116" s="95"/>
      <c r="F116" s="124"/>
      <c r="G116" s="125"/>
      <c r="H116" s="122">
        <v>0</v>
      </c>
      <c r="I116" s="123" t="s">
        <v>893</v>
      </c>
      <c r="J116" s="109" t="str">
        <f t="shared" si="28"/>
        <v>Enter Category</v>
      </c>
      <c r="K116" s="110" t="str">
        <f t="shared" si="29"/>
        <v>Enter Category</v>
      </c>
      <c r="L116" s="109" t="str">
        <f t="shared" si="30"/>
        <v>Enter Category</v>
      </c>
      <c r="M116" s="56"/>
      <c r="N116" s="57">
        <v>0</v>
      </c>
      <c r="O116" s="57">
        <v>0</v>
      </c>
      <c r="P116" s="57">
        <v>0</v>
      </c>
      <c r="Q116" s="57">
        <v>0</v>
      </c>
      <c r="R116" s="57">
        <v>0</v>
      </c>
      <c r="S116" s="57">
        <v>0</v>
      </c>
      <c r="T116" s="57">
        <v>0</v>
      </c>
      <c r="U116" s="57">
        <f t="shared" si="31"/>
        <v>0</v>
      </c>
      <c r="V116" s="57">
        <f t="shared" si="32"/>
        <v>0</v>
      </c>
      <c r="W116" s="57">
        <f t="shared" si="33"/>
        <v>0</v>
      </c>
      <c r="X116" s="57">
        <f t="shared" si="34"/>
        <v>0</v>
      </c>
      <c r="Y116" s="57">
        <f t="shared" si="35"/>
        <v>0</v>
      </c>
      <c r="Z116" s="57">
        <f t="shared" si="36"/>
        <v>0</v>
      </c>
      <c r="AA116" s="57">
        <f t="shared" si="37"/>
        <v>0</v>
      </c>
      <c r="AB116" s="57">
        <f t="shared" si="38"/>
        <v>0</v>
      </c>
      <c r="AC116" s="57">
        <f t="shared" si="39"/>
        <v>0</v>
      </c>
      <c r="AD116" s="57">
        <f t="shared" si="40"/>
        <v>0</v>
      </c>
      <c r="AE116" s="57">
        <f t="shared" si="41"/>
        <v>0</v>
      </c>
      <c r="AF116" s="57">
        <f t="shared" si="42"/>
        <v>0</v>
      </c>
      <c r="AG116" s="57">
        <f t="shared" si="43"/>
        <v>0</v>
      </c>
      <c r="AH116" s="57">
        <f t="shared" si="44"/>
        <v>0</v>
      </c>
      <c r="AI116" s="57">
        <f t="shared" si="45"/>
        <v>0</v>
      </c>
      <c r="AJ116" s="57">
        <f t="shared" si="46"/>
        <v>0</v>
      </c>
      <c r="AK116" s="57">
        <f t="shared" si="47"/>
        <v>0</v>
      </c>
      <c r="AL116" s="57">
        <f t="shared" si="48"/>
        <v>0</v>
      </c>
      <c r="AM116" s="57">
        <f t="shared" si="49"/>
        <v>0</v>
      </c>
      <c r="AN116" s="57">
        <f t="shared" si="50"/>
        <v>0</v>
      </c>
      <c r="AO116" s="57">
        <f t="shared" si="51"/>
        <v>0</v>
      </c>
      <c r="AP116" s="57">
        <f t="shared" si="52"/>
        <v>0</v>
      </c>
      <c r="AQ116" s="57">
        <f t="shared" si="53"/>
        <v>0</v>
      </c>
      <c r="AR116" s="57">
        <f t="shared" si="54"/>
        <v>0</v>
      </c>
      <c r="AS116" s="57">
        <f t="shared" si="55"/>
        <v>0</v>
      </c>
      <c r="AT116" s="57">
        <f t="shared" si="56"/>
        <v>0</v>
      </c>
      <c r="AU116" s="58">
        <f t="shared" si="57"/>
        <v>0</v>
      </c>
    </row>
    <row r="117" spans="1:47" s="3" customFormat="1" ht="14">
      <c r="A117" s="98" t="s">
        <v>501</v>
      </c>
      <c r="B117" s="117">
        <v>0</v>
      </c>
      <c r="C117" s="8">
        <f t="shared" si="58"/>
        <v>0</v>
      </c>
      <c r="D117" s="9">
        <f t="shared" si="59"/>
        <v>0</v>
      </c>
      <c r="E117" s="65"/>
      <c r="F117" s="124"/>
      <c r="G117" s="125"/>
      <c r="H117" s="122">
        <v>0</v>
      </c>
      <c r="I117" s="123" t="s">
        <v>893</v>
      </c>
      <c r="J117" s="109" t="str">
        <f t="shared" si="28"/>
        <v>Enter Category</v>
      </c>
      <c r="K117" s="110" t="str">
        <f t="shared" si="29"/>
        <v>Enter Category</v>
      </c>
      <c r="L117" s="109" t="str">
        <f t="shared" si="30"/>
        <v>Enter Category</v>
      </c>
      <c r="M117" s="56"/>
      <c r="N117" s="57">
        <v>0</v>
      </c>
      <c r="O117" s="57">
        <v>0</v>
      </c>
      <c r="P117" s="57">
        <v>0</v>
      </c>
      <c r="Q117" s="57">
        <v>0</v>
      </c>
      <c r="R117" s="57">
        <v>0</v>
      </c>
      <c r="S117" s="57">
        <v>0</v>
      </c>
      <c r="T117" s="57">
        <v>0</v>
      </c>
      <c r="U117" s="57">
        <f t="shared" si="31"/>
        <v>0</v>
      </c>
      <c r="V117" s="57">
        <f t="shared" si="32"/>
        <v>0</v>
      </c>
      <c r="W117" s="57">
        <f t="shared" si="33"/>
        <v>0</v>
      </c>
      <c r="X117" s="57">
        <f t="shared" si="34"/>
        <v>0</v>
      </c>
      <c r="Y117" s="57">
        <f t="shared" si="35"/>
        <v>0</v>
      </c>
      <c r="Z117" s="57">
        <f t="shared" si="36"/>
        <v>0</v>
      </c>
      <c r="AA117" s="57">
        <f t="shared" si="37"/>
        <v>0</v>
      </c>
      <c r="AB117" s="57">
        <f t="shared" si="38"/>
        <v>0</v>
      </c>
      <c r="AC117" s="57">
        <f t="shared" si="39"/>
        <v>0</v>
      </c>
      <c r="AD117" s="57">
        <f t="shared" si="40"/>
        <v>0</v>
      </c>
      <c r="AE117" s="57">
        <f t="shared" si="41"/>
        <v>0</v>
      </c>
      <c r="AF117" s="57">
        <f t="shared" si="42"/>
        <v>0</v>
      </c>
      <c r="AG117" s="57">
        <f t="shared" si="43"/>
        <v>0</v>
      </c>
      <c r="AH117" s="57">
        <f t="shared" si="44"/>
        <v>0</v>
      </c>
      <c r="AI117" s="57">
        <f t="shared" si="45"/>
        <v>0</v>
      </c>
      <c r="AJ117" s="57">
        <f t="shared" si="46"/>
        <v>0</v>
      </c>
      <c r="AK117" s="57">
        <f t="shared" si="47"/>
        <v>0</v>
      </c>
      <c r="AL117" s="57">
        <f t="shared" si="48"/>
        <v>0</v>
      </c>
      <c r="AM117" s="57">
        <f t="shared" si="49"/>
        <v>0</v>
      </c>
      <c r="AN117" s="57">
        <f t="shared" si="50"/>
        <v>0</v>
      </c>
      <c r="AO117" s="57">
        <f t="shared" si="51"/>
        <v>0</v>
      </c>
      <c r="AP117" s="57">
        <f t="shared" si="52"/>
        <v>0</v>
      </c>
      <c r="AQ117" s="57">
        <f t="shared" si="53"/>
        <v>0</v>
      </c>
      <c r="AR117" s="57">
        <f t="shared" si="54"/>
        <v>0</v>
      </c>
      <c r="AS117" s="57">
        <f t="shared" si="55"/>
        <v>0</v>
      </c>
      <c r="AT117" s="57">
        <f t="shared" si="56"/>
        <v>0</v>
      </c>
      <c r="AU117" s="58">
        <f t="shared" si="57"/>
        <v>0</v>
      </c>
    </row>
    <row r="118" spans="1:47" s="3" customFormat="1" ht="14">
      <c r="A118" s="98" t="s">
        <v>861</v>
      </c>
      <c r="B118" s="117">
        <v>0</v>
      </c>
      <c r="C118" s="8">
        <f t="shared" si="58"/>
        <v>0</v>
      </c>
      <c r="D118" s="9">
        <f t="shared" si="59"/>
        <v>0</v>
      </c>
      <c r="E118" s="65"/>
      <c r="F118" s="124"/>
      <c r="G118" s="125"/>
      <c r="H118" s="122">
        <v>0</v>
      </c>
      <c r="I118" s="123" t="s">
        <v>893</v>
      </c>
      <c r="J118" s="109" t="str">
        <f t="shared" si="28"/>
        <v>Enter Category</v>
      </c>
      <c r="K118" s="110" t="str">
        <f t="shared" si="29"/>
        <v>Enter Category</v>
      </c>
      <c r="L118" s="109" t="str">
        <f t="shared" si="30"/>
        <v>Enter Category</v>
      </c>
      <c r="M118" s="56"/>
      <c r="N118" s="57">
        <v>0</v>
      </c>
      <c r="O118" s="57">
        <v>0</v>
      </c>
      <c r="P118" s="57">
        <v>0</v>
      </c>
      <c r="Q118" s="57">
        <v>0</v>
      </c>
      <c r="R118" s="57">
        <v>0</v>
      </c>
      <c r="S118" s="57">
        <v>0</v>
      </c>
      <c r="T118" s="57">
        <v>0</v>
      </c>
      <c r="U118" s="57">
        <f t="shared" si="31"/>
        <v>0</v>
      </c>
      <c r="V118" s="57">
        <f t="shared" si="32"/>
        <v>0</v>
      </c>
      <c r="W118" s="57">
        <f t="shared" si="33"/>
        <v>0</v>
      </c>
      <c r="X118" s="57">
        <f t="shared" si="34"/>
        <v>0</v>
      </c>
      <c r="Y118" s="57">
        <f t="shared" si="35"/>
        <v>0</v>
      </c>
      <c r="Z118" s="57">
        <f t="shared" si="36"/>
        <v>0</v>
      </c>
      <c r="AA118" s="57">
        <f t="shared" si="37"/>
        <v>0</v>
      </c>
      <c r="AB118" s="57">
        <f t="shared" si="38"/>
        <v>0</v>
      </c>
      <c r="AC118" s="57">
        <f t="shared" si="39"/>
        <v>0</v>
      </c>
      <c r="AD118" s="57">
        <f t="shared" si="40"/>
        <v>0</v>
      </c>
      <c r="AE118" s="57">
        <f t="shared" si="41"/>
        <v>0</v>
      </c>
      <c r="AF118" s="57">
        <f t="shared" si="42"/>
        <v>0</v>
      </c>
      <c r="AG118" s="57">
        <f t="shared" si="43"/>
        <v>0</v>
      </c>
      <c r="AH118" s="57">
        <f t="shared" si="44"/>
        <v>0</v>
      </c>
      <c r="AI118" s="57">
        <f t="shared" si="45"/>
        <v>0</v>
      </c>
      <c r="AJ118" s="57">
        <f t="shared" si="46"/>
        <v>0</v>
      </c>
      <c r="AK118" s="57">
        <f t="shared" si="47"/>
        <v>0</v>
      </c>
      <c r="AL118" s="57">
        <f t="shared" si="48"/>
        <v>0</v>
      </c>
      <c r="AM118" s="57">
        <f t="shared" si="49"/>
        <v>0</v>
      </c>
      <c r="AN118" s="57">
        <f t="shared" si="50"/>
        <v>0</v>
      </c>
      <c r="AO118" s="57">
        <f t="shared" si="51"/>
        <v>0</v>
      </c>
      <c r="AP118" s="57">
        <f t="shared" si="52"/>
        <v>0</v>
      </c>
      <c r="AQ118" s="57">
        <f t="shared" si="53"/>
        <v>0</v>
      </c>
      <c r="AR118" s="57">
        <f t="shared" si="54"/>
        <v>0</v>
      </c>
      <c r="AS118" s="57">
        <f t="shared" si="55"/>
        <v>0</v>
      </c>
      <c r="AT118" s="57">
        <f t="shared" si="56"/>
        <v>0</v>
      </c>
      <c r="AU118" s="58">
        <f t="shared" si="57"/>
        <v>0</v>
      </c>
    </row>
    <row r="119" spans="1:47" s="3" customFormat="1" ht="14">
      <c r="A119" s="107"/>
      <c r="B119" s="74"/>
      <c r="C119" s="74"/>
      <c r="D119" s="75"/>
      <c r="E119" s="65"/>
      <c r="F119" s="124"/>
      <c r="G119" s="125"/>
      <c r="H119" s="122">
        <v>0</v>
      </c>
      <c r="I119" s="123" t="s">
        <v>893</v>
      </c>
      <c r="J119" s="109" t="str">
        <f t="shared" si="28"/>
        <v>Enter Category</v>
      </c>
      <c r="K119" s="110" t="str">
        <f t="shared" si="29"/>
        <v>Enter Category</v>
      </c>
      <c r="L119" s="109" t="str">
        <f t="shared" si="30"/>
        <v>Enter Category</v>
      </c>
      <c r="M119" s="56"/>
      <c r="N119" s="57">
        <v>0</v>
      </c>
      <c r="O119" s="57">
        <v>0</v>
      </c>
      <c r="P119" s="57">
        <v>0</v>
      </c>
      <c r="Q119" s="57">
        <v>0</v>
      </c>
      <c r="R119" s="57">
        <v>0</v>
      </c>
      <c r="S119" s="57">
        <v>0</v>
      </c>
      <c r="T119" s="57">
        <v>0</v>
      </c>
      <c r="U119" s="57">
        <f t="shared" si="31"/>
        <v>0</v>
      </c>
      <c r="V119" s="57">
        <f t="shared" si="32"/>
        <v>0</v>
      </c>
      <c r="W119" s="57">
        <f t="shared" si="33"/>
        <v>0</v>
      </c>
      <c r="X119" s="57">
        <f t="shared" si="34"/>
        <v>0</v>
      </c>
      <c r="Y119" s="57">
        <f t="shared" si="35"/>
        <v>0</v>
      </c>
      <c r="Z119" s="57">
        <f t="shared" si="36"/>
        <v>0</v>
      </c>
      <c r="AA119" s="57">
        <f t="shared" si="37"/>
        <v>0</v>
      </c>
      <c r="AB119" s="57">
        <f t="shared" si="38"/>
        <v>0</v>
      </c>
      <c r="AC119" s="57">
        <f t="shared" si="39"/>
        <v>0</v>
      </c>
      <c r="AD119" s="57">
        <f t="shared" si="40"/>
        <v>0</v>
      </c>
      <c r="AE119" s="57">
        <f t="shared" si="41"/>
        <v>0</v>
      </c>
      <c r="AF119" s="57">
        <f t="shared" si="42"/>
        <v>0</v>
      </c>
      <c r="AG119" s="57">
        <f t="shared" si="43"/>
        <v>0</v>
      </c>
      <c r="AH119" s="57">
        <f t="shared" si="44"/>
        <v>0</v>
      </c>
      <c r="AI119" s="57">
        <f t="shared" si="45"/>
        <v>0</v>
      </c>
      <c r="AJ119" s="57">
        <f t="shared" si="46"/>
        <v>0</v>
      </c>
      <c r="AK119" s="57">
        <f t="shared" si="47"/>
        <v>0</v>
      </c>
      <c r="AL119" s="57">
        <f t="shared" si="48"/>
        <v>0</v>
      </c>
      <c r="AM119" s="57">
        <f t="shared" si="49"/>
        <v>0</v>
      </c>
      <c r="AN119" s="57">
        <f t="shared" si="50"/>
        <v>0</v>
      </c>
      <c r="AO119" s="57">
        <f t="shared" si="51"/>
        <v>0</v>
      </c>
      <c r="AP119" s="57">
        <f t="shared" si="52"/>
        <v>0</v>
      </c>
      <c r="AQ119" s="57">
        <f t="shared" si="53"/>
        <v>0</v>
      </c>
      <c r="AR119" s="57">
        <f t="shared" si="54"/>
        <v>0</v>
      </c>
      <c r="AS119" s="57">
        <f t="shared" si="55"/>
        <v>0</v>
      </c>
      <c r="AT119" s="57">
        <f t="shared" si="56"/>
        <v>0</v>
      </c>
      <c r="AU119" s="58">
        <f t="shared" si="57"/>
        <v>0</v>
      </c>
    </row>
    <row r="120" spans="1:47" s="3" customFormat="1" ht="14">
      <c r="A120" s="107" t="s">
        <v>171</v>
      </c>
      <c r="B120" s="74"/>
      <c r="C120" s="74"/>
      <c r="D120" s="75"/>
      <c r="E120" s="65"/>
      <c r="F120" s="124"/>
      <c r="G120" s="125"/>
      <c r="H120" s="122">
        <v>0</v>
      </c>
      <c r="I120" s="123" t="s">
        <v>893</v>
      </c>
      <c r="J120" s="109" t="str">
        <f t="shared" si="28"/>
        <v>Enter Category</v>
      </c>
      <c r="K120" s="110" t="str">
        <f t="shared" si="29"/>
        <v>Enter Category</v>
      </c>
      <c r="L120" s="109" t="str">
        <f t="shared" si="30"/>
        <v>Enter Category</v>
      </c>
      <c r="M120" s="56"/>
      <c r="N120" s="57">
        <v>0</v>
      </c>
      <c r="O120" s="57">
        <v>0</v>
      </c>
      <c r="P120" s="57">
        <v>0</v>
      </c>
      <c r="Q120" s="57">
        <v>0</v>
      </c>
      <c r="R120" s="57">
        <v>0</v>
      </c>
      <c r="S120" s="57">
        <v>0</v>
      </c>
      <c r="T120" s="57">
        <v>0</v>
      </c>
      <c r="U120" s="57">
        <f t="shared" si="31"/>
        <v>0</v>
      </c>
      <c r="V120" s="57">
        <f t="shared" si="32"/>
        <v>0</v>
      </c>
      <c r="W120" s="57">
        <f t="shared" si="33"/>
        <v>0</v>
      </c>
      <c r="X120" s="57">
        <f t="shared" si="34"/>
        <v>0</v>
      </c>
      <c r="Y120" s="57">
        <f t="shared" si="35"/>
        <v>0</v>
      </c>
      <c r="Z120" s="57">
        <f t="shared" si="36"/>
        <v>0</v>
      </c>
      <c r="AA120" s="57">
        <f t="shared" si="37"/>
        <v>0</v>
      </c>
      <c r="AB120" s="57">
        <f t="shared" si="38"/>
        <v>0</v>
      </c>
      <c r="AC120" s="57">
        <f t="shared" si="39"/>
        <v>0</v>
      </c>
      <c r="AD120" s="57">
        <f t="shared" si="40"/>
        <v>0</v>
      </c>
      <c r="AE120" s="57">
        <f t="shared" si="41"/>
        <v>0</v>
      </c>
      <c r="AF120" s="57">
        <f t="shared" si="42"/>
        <v>0</v>
      </c>
      <c r="AG120" s="57">
        <f t="shared" si="43"/>
        <v>0</v>
      </c>
      <c r="AH120" s="57">
        <f t="shared" si="44"/>
        <v>0</v>
      </c>
      <c r="AI120" s="57">
        <f t="shared" si="45"/>
        <v>0</v>
      </c>
      <c r="AJ120" s="57">
        <f t="shared" si="46"/>
        <v>0</v>
      </c>
      <c r="AK120" s="57">
        <f t="shared" si="47"/>
        <v>0</v>
      </c>
      <c r="AL120" s="57">
        <f t="shared" si="48"/>
        <v>0</v>
      </c>
      <c r="AM120" s="57">
        <f t="shared" si="49"/>
        <v>0</v>
      </c>
      <c r="AN120" s="57">
        <f t="shared" si="50"/>
        <v>0</v>
      </c>
      <c r="AO120" s="57">
        <f t="shared" si="51"/>
        <v>0</v>
      </c>
      <c r="AP120" s="57">
        <f t="shared" si="52"/>
        <v>0</v>
      </c>
      <c r="AQ120" s="57">
        <f t="shared" si="53"/>
        <v>0</v>
      </c>
      <c r="AR120" s="57">
        <f t="shared" si="54"/>
        <v>0</v>
      </c>
      <c r="AS120" s="57">
        <f t="shared" si="55"/>
        <v>0</v>
      </c>
      <c r="AT120" s="57">
        <f t="shared" si="56"/>
        <v>0</v>
      </c>
      <c r="AU120" s="58">
        <f t="shared" si="57"/>
        <v>0</v>
      </c>
    </row>
    <row r="121" spans="1:47" s="3" customFormat="1" ht="14">
      <c r="A121" s="107" t="s">
        <v>178</v>
      </c>
      <c r="B121" s="74"/>
      <c r="C121" s="74"/>
      <c r="D121" s="75"/>
      <c r="E121" s="65"/>
      <c r="F121" s="124"/>
      <c r="G121" s="125"/>
      <c r="H121" s="122">
        <v>0</v>
      </c>
      <c r="I121" s="123" t="s">
        <v>893</v>
      </c>
      <c r="J121" s="109" t="str">
        <f t="shared" si="28"/>
        <v>Enter Category</v>
      </c>
      <c r="K121" s="110" t="str">
        <f t="shared" si="29"/>
        <v>Enter Category</v>
      </c>
      <c r="L121" s="109" t="str">
        <f t="shared" si="30"/>
        <v>Enter Category</v>
      </c>
      <c r="M121" s="56"/>
      <c r="N121" s="57">
        <v>0</v>
      </c>
      <c r="O121" s="57">
        <v>0</v>
      </c>
      <c r="P121" s="57">
        <v>0</v>
      </c>
      <c r="Q121" s="57">
        <v>0</v>
      </c>
      <c r="R121" s="57">
        <v>0</v>
      </c>
      <c r="S121" s="57">
        <v>0</v>
      </c>
      <c r="T121" s="57">
        <v>0</v>
      </c>
      <c r="U121" s="57">
        <f t="shared" si="31"/>
        <v>0</v>
      </c>
      <c r="V121" s="57">
        <f t="shared" si="32"/>
        <v>0</v>
      </c>
      <c r="W121" s="57">
        <f t="shared" si="33"/>
        <v>0</v>
      </c>
      <c r="X121" s="57">
        <f t="shared" si="34"/>
        <v>0</v>
      </c>
      <c r="Y121" s="57">
        <f t="shared" si="35"/>
        <v>0</v>
      </c>
      <c r="Z121" s="57">
        <f t="shared" si="36"/>
        <v>0</v>
      </c>
      <c r="AA121" s="57">
        <f t="shared" si="37"/>
        <v>0</v>
      </c>
      <c r="AB121" s="57">
        <f t="shared" si="38"/>
        <v>0</v>
      </c>
      <c r="AC121" s="57">
        <f t="shared" si="39"/>
        <v>0</v>
      </c>
      <c r="AD121" s="57">
        <f t="shared" si="40"/>
        <v>0</v>
      </c>
      <c r="AE121" s="57">
        <f t="shared" si="41"/>
        <v>0</v>
      </c>
      <c r="AF121" s="57">
        <f t="shared" si="42"/>
        <v>0</v>
      </c>
      <c r="AG121" s="57">
        <f t="shared" si="43"/>
        <v>0</v>
      </c>
      <c r="AH121" s="57">
        <f t="shared" si="44"/>
        <v>0</v>
      </c>
      <c r="AI121" s="57">
        <f t="shared" si="45"/>
        <v>0</v>
      </c>
      <c r="AJ121" s="57">
        <f t="shared" si="46"/>
        <v>0</v>
      </c>
      <c r="AK121" s="57">
        <f t="shared" si="47"/>
        <v>0</v>
      </c>
      <c r="AL121" s="57">
        <f t="shared" si="48"/>
        <v>0</v>
      </c>
      <c r="AM121" s="57">
        <f t="shared" si="49"/>
        <v>0</v>
      </c>
      <c r="AN121" s="57">
        <f t="shared" si="50"/>
        <v>0</v>
      </c>
      <c r="AO121" s="57">
        <f t="shared" si="51"/>
        <v>0</v>
      </c>
      <c r="AP121" s="57">
        <f t="shared" si="52"/>
        <v>0</v>
      </c>
      <c r="AQ121" s="57">
        <f t="shared" si="53"/>
        <v>0</v>
      </c>
      <c r="AR121" s="57">
        <f t="shared" si="54"/>
        <v>0</v>
      </c>
      <c r="AS121" s="57">
        <f t="shared" si="55"/>
        <v>0</v>
      </c>
      <c r="AT121" s="57">
        <f t="shared" si="56"/>
        <v>0</v>
      </c>
      <c r="AU121" s="58">
        <f t="shared" si="57"/>
        <v>0</v>
      </c>
    </row>
    <row r="122" spans="1:47" s="3" customFormat="1" ht="14">
      <c r="A122" s="103" t="s">
        <v>172</v>
      </c>
      <c r="B122" s="74"/>
      <c r="C122" s="74"/>
      <c r="D122" s="75"/>
      <c r="E122" s="65"/>
      <c r="F122" s="124"/>
      <c r="G122" s="125"/>
      <c r="H122" s="122">
        <v>0</v>
      </c>
      <c r="I122" s="123" t="s">
        <v>893</v>
      </c>
      <c r="J122" s="109" t="str">
        <f t="shared" si="28"/>
        <v>Enter Category</v>
      </c>
      <c r="K122" s="110" t="str">
        <f t="shared" si="29"/>
        <v>Enter Category</v>
      </c>
      <c r="L122" s="109" t="str">
        <f t="shared" si="30"/>
        <v>Enter Category</v>
      </c>
      <c r="M122" s="56"/>
      <c r="N122" s="57">
        <v>0</v>
      </c>
      <c r="O122" s="57">
        <v>0</v>
      </c>
      <c r="P122" s="57">
        <v>0</v>
      </c>
      <c r="Q122" s="57">
        <v>0</v>
      </c>
      <c r="R122" s="57">
        <v>0</v>
      </c>
      <c r="S122" s="57">
        <v>0</v>
      </c>
      <c r="T122" s="57">
        <v>0</v>
      </c>
      <c r="U122" s="57">
        <f t="shared" si="31"/>
        <v>0</v>
      </c>
      <c r="V122" s="57">
        <f t="shared" si="32"/>
        <v>0</v>
      </c>
      <c r="W122" s="57">
        <f t="shared" si="33"/>
        <v>0</v>
      </c>
      <c r="X122" s="57">
        <f t="shared" si="34"/>
        <v>0</v>
      </c>
      <c r="Y122" s="57">
        <f t="shared" si="35"/>
        <v>0</v>
      </c>
      <c r="Z122" s="57">
        <f t="shared" si="36"/>
        <v>0</v>
      </c>
      <c r="AA122" s="57">
        <f t="shared" si="37"/>
        <v>0</v>
      </c>
      <c r="AB122" s="57">
        <f t="shared" si="38"/>
        <v>0</v>
      </c>
      <c r="AC122" s="57">
        <f t="shared" si="39"/>
        <v>0</v>
      </c>
      <c r="AD122" s="57">
        <f t="shared" si="40"/>
        <v>0</v>
      </c>
      <c r="AE122" s="57">
        <f t="shared" si="41"/>
        <v>0</v>
      </c>
      <c r="AF122" s="57">
        <f t="shared" si="42"/>
        <v>0</v>
      </c>
      <c r="AG122" s="57">
        <f t="shared" si="43"/>
        <v>0</v>
      </c>
      <c r="AH122" s="57">
        <f t="shared" si="44"/>
        <v>0</v>
      </c>
      <c r="AI122" s="57">
        <f t="shared" si="45"/>
        <v>0</v>
      </c>
      <c r="AJ122" s="57">
        <f t="shared" si="46"/>
        <v>0</v>
      </c>
      <c r="AK122" s="57">
        <f t="shared" si="47"/>
        <v>0</v>
      </c>
      <c r="AL122" s="57">
        <f t="shared" si="48"/>
        <v>0</v>
      </c>
      <c r="AM122" s="57">
        <f t="shared" si="49"/>
        <v>0</v>
      </c>
      <c r="AN122" s="57">
        <f t="shared" si="50"/>
        <v>0</v>
      </c>
      <c r="AO122" s="57">
        <f t="shared" si="51"/>
        <v>0</v>
      </c>
      <c r="AP122" s="57">
        <f t="shared" si="52"/>
        <v>0</v>
      </c>
      <c r="AQ122" s="57">
        <f t="shared" si="53"/>
        <v>0</v>
      </c>
      <c r="AR122" s="57">
        <f t="shared" si="54"/>
        <v>0</v>
      </c>
      <c r="AS122" s="57">
        <f t="shared" si="55"/>
        <v>0</v>
      </c>
      <c r="AT122" s="57">
        <f t="shared" si="56"/>
        <v>0</v>
      </c>
      <c r="AU122" s="58">
        <f t="shared" si="57"/>
        <v>0</v>
      </c>
    </row>
    <row r="123" spans="1:47" s="3" customFormat="1" ht="14">
      <c r="A123" s="108"/>
      <c r="B123" s="72"/>
      <c r="C123" s="72"/>
      <c r="D123" s="70"/>
      <c r="E123" s="65"/>
      <c r="F123" s="124"/>
      <c r="G123" s="125"/>
      <c r="H123" s="122">
        <v>0</v>
      </c>
      <c r="I123" s="123" t="s">
        <v>893</v>
      </c>
      <c r="J123" s="109" t="str">
        <f t="shared" si="28"/>
        <v>Enter Category</v>
      </c>
      <c r="K123" s="110" t="str">
        <f t="shared" si="29"/>
        <v>Enter Category</v>
      </c>
      <c r="L123" s="109" t="str">
        <f t="shared" si="30"/>
        <v>Enter Category</v>
      </c>
      <c r="M123" s="56"/>
      <c r="N123" s="57">
        <v>0</v>
      </c>
      <c r="O123" s="57">
        <v>0</v>
      </c>
      <c r="P123" s="57">
        <v>0</v>
      </c>
      <c r="Q123" s="57">
        <v>0</v>
      </c>
      <c r="R123" s="57">
        <v>0</v>
      </c>
      <c r="S123" s="57">
        <v>0</v>
      </c>
      <c r="T123" s="57">
        <v>0</v>
      </c>
      <c r="U123" s="57">
        <f t="shared" si="31"/>
        <v>0</v>
      </c>
      <c r="V123" s="57">
        <f t="shared" si="32"/>
        <v>0</v>
      </c>
      <c r="W123" s="57">
        <f t="shared" si="33"/>
        <v>0</v>
      </c>
      <c r="X123" s="57">
        <f t="shared" si="34"/>
        <v>0</v>
      </c>
      <c r="Y123" s="57">
        <f t="shared" si="35"/>
        <v>0</v>
      </c>
      <c r="Z123" s="57">
        <f t="shared" si="36"/>
        <v>0</v>
      </c>
      <c r="AA123" s="57">
        <f t="shared" si="37"/>
        <v>0</v>
      </c>
      <c r="AB123" s="57">
        <f t="shared" si="38"/>
        <v>0</v>
      </c>
      <c r="AC123" s="57">
        <f t="shared" si="39"/>
        <v>0</v>
      </c>
      <c r="AD123" s="57">
        <f t="shared" si="40"/>
        <v>0</v>
      </c>
      <c r="AE123" s="57">
        <f t="shared" si="41"/>
        <v>0</v>
      </c>
      <c r="AF123" s="57">
        <f t="shared" si="42"/>
        <v>0</v>
      </c>
      <c r="AG123" s="57">
        <f t="shared" si="43"/>
        <v>0</v>
      </c>
      <c r="AH123" s="57">
        <f t="shared" si="44"/>
        <v>0</v>
      </c>
      <c r="AI123" s="57">
        <f t="shared" si="45"/>
        <v>0</v>
      </c>
      <c r="AJ123" s="57">
        <f t="shared" si="46"/>
        <v>0</v>
      </c>
      <c r="AK123" s="57">
        <f t="shared" si="47"/>
        <v>0</v>
      </c>
      <c r="AL123" s="57">
        <f t="shared" si="48"/>
        <v>0</v>
      </c>
      <c r="AM123" s="57">
        <f t="shared" si="49"/>
        <v>0</v>
      </c>
      <c r="AN123" s="57">
        <f t="shared" si="50"/>
        <v>0</v>
      </c>
      <c r="AO123" s="57">
        <f t="shared" si="51"/>
        <v>0</v>
      </c>
      <c r="AP123" s="57">
        <f t="shared" si="52"/>
        <v>0</v>
      </c>
      <c r="AQ123" s="57">
        <f t="shared" si="53"/>
        <v>0</v>
      </c>
      <c r="AR123" s="57">
        <f t="shared" si="54"/>
        <v>0</v>
      </c>
      <c r="AS123" s="57">
        <f t="shared" si="55"/>
        <v>0</v>
      </c>
      <c r="AT123" s="57">
        <f t="shared" si="56"/>
        <v>0</v>
      </c>
      <c r="AU123" s="58">
        <f t="shared" si="57"/>
        <v>0</v>
      </c>
    </row>
    <row r="124" spans="1:47" s="3" customFormat="1" ht="14">
      <c r="A124" s="105" t="s">
        <v>8</v>
      </c>
      <c r="B124" s="92" t="s">
        <v>227</v>
      </c>
      <c r="C124" s="93" t="s">
        <v>48</v>
      </c>
      <c r="D124" s="94" t="s">
        <v>50</v>
      </c>
      <c r="E124" s="65"/>
      <c r="F124" s="124"/>
      <c r="G124" s="125"/>
      <c r="H124" s="122">
        <v>0</v>
      </c>
      <c r="I124" s="123" t="s">
        <v>893</v>
      </c>
      <c r="J124" s="109" t="str">
        <f t="shared" si="28"/>
        <v>Enter Category</v>
      </c>
      <c r="K124" s="110" t="str">
        <f t="shared" si="29"/>
        <v>Enter Category</v>
      </c>
      <c r="L124" s="109" t="str">
        <f t="shared" si="30"/>
        <v>Enter Category</v>
      </c>
      <c r="M124" s="56"/>
      <c r="N124" s="57">
        <v>0</v>
      </c>
      <c r="O124" s="57">
        <v>0</v>
      </c>
      <c r="P124" s="57">
        <v>0</v>
      </c>
      <c r="Q124" s="57">
        <v>0</v>
      </c>
      <c r="R124" s="57">
        <v>0</v>
      </c>
      <c r="S124" s="57">
        <v>0</v>
      </c>
      <c r="T124" s="57">
        <v>0</v>
      </c>
      <c r="U124" s="57">
        <f t="shared" si="31"/>
        <v>0</v>
      </c>
      <c r="V124" s="57">
        <f t="shared" si="32"/>
        <v>0</v>
      </c>
      <c r="W124" s="57">
        <f t="shared" si="33"/>
        <v>0</v>
      </c>
      <c r="X124" s="57">
        <f t="shared" si="34"/>
        <v>0</v>
      </c>
      <c r="Y124" s="57">
        <f t="shared" si="35"/>
        <v>0</v>
      </c>
      <c r="Z124" s="57">
        <f t="shared" si="36"/>
        <v>0</v>
      </c>
      <c r="AA124" s="57">
        <f t="shared" si="37"/>
        <v>0</v>
      </c>
      <c r="AB124" s="57">
        <f t="shared" si="38"/>
        <v>0</v>
      </c>
      <c r="AC124" s="57">
        <f t="shared" si="39"/>
        <v>0</v>
      </c>
      <c r="AD124" s="57">
        <f t="shared" si="40"/>
        <v>0</v>
      </c>
      <c r="AE124" s="57">
        <f t="shared" si="41"/>
        <v>0</v>
      </c>
      <c r="AF124" s="57">
        <f t="shared" si="42"/>
        <v>0</v>
      </c>
      <c r="AG124" s="57">
        <f t="shared" si="43"/>
        <v>0</v>
      </c>
      <c r="AH124" s="57">
        <f t="shared" si="44"/>
        <v>0</v>
      </c>
      <c r="AI124" s="57">
        <f t="shared" si="45"/>
        <v>0</v>
      </c>
      <c r="AJ124" s="57">
        <f t="shared" si="46"/>
        <v>0</v>
      </c>
      <c r="AK124" s="57">
        <f t="shared" si="47"/>
        <v>0</v>
      </c>
      <c r="AL124" s="57">
        <f t="shared" si="48"/>
        <v>0</v>
      </c>
      <c r="AM124" s="57">
        <f t="shared" si="49"/>
        <v>0</v>
      </c>
      <c r="AN124" s="57">
        <f t="shared" si="50"/>
        <v>0</v>
      </c>
      <c r="AO124" s="57">
        <f t="shared" si="51"/>
        <v>0</v>
      </c>
      <c r="AP124" s="57">
        <f t="shared" si="52"/>
        <v>0</v>
      </c>
      <c r="AQ124" s="57">
        <f t="shared" si="53"/>
        <v>0</v>
      </c>
      <c r="AR124" s="57">
        <f t="shared" si="54"/>
        <v>0</v>
      </c>
      <c r="AS124" s="57">
        <f t="shared" si="55"/>
        <v>0</v>
      </c>
      <c r="AT124" s="57">
        <f t="shared" si="56"/>
        <v>0</v>
      </c>
      <c r="AU124" s="58">
        <f t="shared" si="57"/>
        <v>0</v>
      </c>
    </row>
    <row r="125" spans="1:47" s="3" customFormat="1" ht="14">
      <c r="A125" s="173" t="s">
        <v>847</v>
      </c>
      <c r="B125" s="117">
        <v>0</v>
      </c>
      <c r="C125" s="8">
        <v>0</v>
      </c>
      <c r="D125" s="9">
        <f t="shared" ref="D125:D130" si="60">B125-C125</f>
        <v>0</v>
      </c>
      <c r="E125" s="65"/>
      <c r="F125" s="124"/>
      <c r="G125" s="125"/>
      <c r="H125" s="122">
        <v>0</v>
      </c>
      <c r="I125" s="123" t="s">
        <v>893</v>
      </c>
      <c r="J125" s="109" t="str">
        <f t="shared" ref="J125:J156" si="61">IF(OR(I125="Motor Vehicle Expenses - Fuel",I125="Motor Vehicle Expenses - Insurance &amp; CTP",I125="Motor Vehicle Expenses - Servicing, Repairs &amp; Tyres",I125="Motor Vehicle Expenses - Cleaning",I125="Motor Vehicle Expenses - Rent, Hire &amp; Lease",I125="Motor Vehicle Expenses - Other",),H125*$N$3,IF(I125="Motor Vehicle Expenses - Registration",H125*$N$3,IF(I125="Mobile Phone - Mixed Use",H125*$N$4,IF(I125="Internet",H125*$N$5,IF(I125="Music Subscriptions",H125*$N$6,IF(I125="Choose Category...","Enter Category",H125))))))</f>
        <v>Enter Category</v>
      </c>
      <c r="K125" s="110" t="str">
        <f t="shared" si="29"/>
        <v>Enter Category</v>
      </c>
      <c r="L125" s="109" t="str">
        <f t="shared" si="30"/>
        <v>Enter Category</v>
      </c>
      <c r="M125" s="56"/>
      <c r="N125" s="57">
        <v>0</v>
      </c>
      <c r="O125" s="57">
        <v>0</v>
      </c>
      <c r="P125" s="57">
        <v>0</v>
      </c>
      <c r="Q125" s="57">
        <v>0</v>
      </c>
      <c r="R125" s="57">
        <v>0</v>
      </c>
      <c r="S125" s="57">
        <v>0</v>
      </c>
      <c r="T125" s="57">
        <v>0</v>
      </c>
      <c r="U125" s="57">
        <f t="shared" si="31"/>
        <v>0</v>
      </c>
      <c r="V125" s="57">
        <f t="shared" si="32"/>
        <v>0</v>
      </c>
      <c r="W125" s="57">
        <f t="shared" si="33"/>
        <v>0</v>
      </c>
      <c r="X125" s="57">
        <f t="shared" si="34"/>
        <v>0</v>
      </c>
      <c r="Y125" s="57">
        <f t="shared" si="35"/>
        <v>0</v>
      </c>
      <c r="Z125" s="57">
        <f t="shared" si="36"/>
        <v>0</v>
      </c>
      <c r="AA125" s="57">
        <f t="shared" si="37"/>
        <v>0</v>
      </c>
      <c r="AB125" s="57">
        <f t="shared" si="38"/>
        <v>0</v>
      </c>
      <c r="AC125" s="57">
        <f t="shared" si="39"/>
        <v>0</v>
      </c>
      <c r="AD125" s="57">
        <f t="shared" si="40"/>
        <v>0</v>
      </c>
      <c r="AE125" s="57">
        <f t="shared" si="41"/>
        <v>0</v>
      </c>
      <c r="AF125" s="57">
        <f t="shared" si="42"/>
        <v>0</v>
      </c>
      <c r="AG125" s="57">
        <f t="shared" si="43"/>
        <v>0</v>
      </c>
      <c r="AH125" s="57">
        <f t="shared" si="44"/>
        <v>0</v>
      </c>
      <c r="AI125" s="57">
        <f t="shared" si="45"/>
        <v>0</v>
      </c>
      <c r="AJ125" s="57">
        <f t="shared" si="46"/>
        <v>0</v>
      </c>
      <c r="AK125" s="57">
        <f t="shared" si="47"/>
        <v>0</v>
      </c>
      <c r="AL125" s="57">
        <f t="shared" ref="AL125:AL156" si="62">IF(I125="Music Subscriptions",L125,0)</f>
        <v>0</v>
      </c>
      <c r="AM125" s="57">
        <f t="shared" ref="AM125:AM156" si="63">IF(I125="Parking",L125,0)</f>
        <v>0</v>
      </c>
      <c r="AN125" s="57">
        <f t="shared" ref="AN125:AN156" si="64">IF(I125="Rider Amenities - Water (non-GST)",L125,0)</f>
        <v>0</v>
      </c>
      <c r="AO125" s="57">
        <f t="shared" ref="AO125:AO156" si="65">IF(I125="Rider Amenities - Mints, Tissues &amp; Other (GST)",L125,0)</f>
        <v>0</v>
      </c>
      <c r="AP125" s="57">
        <f t="shared" ref="AP125:AP156" si="66">IF(I125="Sanitisation &amp; Hygiene",L125,0)</f>
        <v>0</v>
      </c>
      <c r="AQ125" s="57">
        <f t="shared" ref="AQ125:AQ156" si="67">IF(I125="Stationery",L125,0)</f>
        <v>0</v>
      </c>
      <c r="AR125" s="57">
        <f t="shared" ref="AR125:AR156" si="68">IF(I125="Sunglasses (only enter business portion)",L125,0)</f>
        <v>0</v>
      </c>
      <c r="AS125" s="57">
        <f t="shared" si="55"/>
        <v>0</v>
      </c>
      <c r="AT125" s="57">
        <f t="shared" ref="AT125:AT156" si="69">IF(I125="Other Expenses (GST)",L125,0)</f>
        <v>0</v>
      </c>
      <c r="AU125" s="58">
        <f t="shared" ref="AU125:AU156" si="70">IF(I125="Other Expenses (non-GST)",L125,0)</f>
        <v>0</v>
      </c>
    </row>
    <row r="126" spans="1:47" s="3" customFormat="1" ht="14">
      <c r="A126" s="173" t="s">
        <v>848</v>
      </c>
      <c r="B126" s="117">
        <v>0</v>
      </c>
      <c r="C126" s="8">
        <v>0</v>
      </c>
      <c r="D126" s="9">
        <f t="shared" si="60"/>
        <v>0</v>
      </c>
      <c r="E126" s="65"/>
      <c r="F126" s="124"/>
      <c r="G126" s="125"/>
      <c r="H126" s="122">
        <v>0</v>
      </c>
      <c r="I126" s="123" t="s">
        <v>893</v>
      </c>
      <c r="J126" s="109" t="str">
        <f t="shared" si="61"/>
        <v>Enter Category</v>
      </c>
      <c r="K126" s="110" t="str">
        <f t="shared" si="29"/>
        <v>Enter Category</v>
      </c>
      <c r="L126" s="109" t="str">
        <f t="shared" si="30"/>
        <v>Enter Category</v>
      </c>
      <c r="M126" s="56"/>
      <c r="N126" s="57">
        <v>0</v>
      </c>
      <c r="O126" s="57">
        <v>0</v>
      </c>
      <c r="P126" s="57">
        <v>0</v>
      </c>
      <c r="Q126" s="57">
        <v>0</v>
      </c>
      <c r="R126" s="57">
        <v>0</v>
      </c>
      <c r="S126" s="57">
        <v>0</v>
      </c>
      <c r="T126" s="57">
        <v>0</v>
      </c>
      <c r="U126" s="57">
        <f t="shared" si="31"/>
        <v>0</v>
      </c>
      <c r="V126" s="57">
        <f t="shared" si="32"/>
        <v>0</v>
      </c>
      <c r="W126" s="57">
        <f t="shared" si="33"/>
        <v>0</v>
      </c>
      <c r="X126" s="57">
        <f t="shared" si="34"/>
        <v>0</v>
      </c>
      <c r="Y126" s="57">
        <f t="shared" si="35"/>
        <v>0</v>
      </c>
      <c r="Z126" s="57">
        <f t="shared" si="36"/>
        <v>0</v>
      </c>
      <c r="AA126" s="57">
        <f t="shared" si="37"/>
        <v>0</v>
      </c>
      <c r="AB126" s="57">
        <f t="shared" si="38"/>
        <v>0</v>
      </c>
      <c r="AC126" s="57">
        <f t="shared" si="39"/>
        <v>0</v>
      </c>
      <c r="AD126" s="57">
        <f t="shared" si="40"/>
        <v>0</v>
      </c>
      <c r="AE126" s="57">
        <f t="shared" si="41"/>
        <v>0</v>
      </c>
      <c r="AF126" s="57">
        <f t="shared" si="42"/>
        <v>0</v>
      </c>
      <c r="AG126" s="57">
        <f t="shared" si="43"/>
        <v>0</v>
      </c>
      <c r="AH126" s="57">
        <f t="shared" si="44"/>
        <v>0</v>
      </c>
      <c r="AI126" s="57">
        <f t="shared" si="45"/>
        <v>0</v>
      </c>
      <c r="AJ126" s="57">
        <f t="shared" si="46"/>
        <v>0</v>
      </c>
      <c r="AK126" s="57">
        <f t="shared" si="47"/>
        <v>0</v>
      </c>
      <c r="AL126" s="57">
        <f t="shared" si="62"/>
        <v>0</v>
      </c>
      <c r="AM126" s="57">
        <f t="shared" si="63"/>
        <v>0</v>
      </c>
      <c r="AN126" s="57">
        <f t="shared" si="64"/>
        <v>0</v>
      </c>
      <c r="AO126" s="57">
        <f t="shared" si="65"/>
        <v>0</v>
      </c>
      <c r="AP126" s="57">
        <f t="shared" si="66"/>
        <v>0</v>
      </c>
      <c r="AQ126" s="57">
        <f t="shared" si="67"/>
        <v>0</v>
      </c>
      <c r="AR126" s="57">
        <f t="shared" si="68"/>
        <v>0</v>
      </c>
      <c r="AS126" s="57">
        <f t="shared" si="55"/>
        <v>0</v>
      </c>
      <c r="AT126" s="57">
        <f t="shared" si="69"/>
        <v>0</v>
      </c>
      <c r="AU126" s="58">
        <f t="shared" si="70"/>
        <v>0</v>
      </c>
    </row>
    <row r="127" spans="1:47" s="3" customFormat="1" ht="14">
      <c r="A127" s="173" t="s">
        <v>849</v>
      </c>
      <c r="B127" s="117">
        <v>0</v>
      </c>
      <c r="C127" s="8">
        <v>0</v>
      </c>
      <c r="D127" s="9">
        <f t="shared" si="60"/>
        <v>0</v>
      </c>
      <c r="E127" s="65"/>
      <c r="F127" s="124"/>
      <c r="G127" s="125"/>
      <c r="H127" s="122">
        <v>0</v>
      </c>
      <c r="I127" s="123" t="s">
        <v>893</v>
      </c>
      <c r="J127" s="109" t="str">
        <f t="shared" si="61"/>
        <v>Enter Category</v>
      </c>
      <c r="K127" s="110" t="str">
        <f t="shared" si="29"/>
        <v>Enter Category</v>
      </c>
      <c r="L127" s="109" t="str">
        <f t="shared" si="30"/>
        <v>Enter Category</v>
      </c>
      <c r="M127" s="56"/>
      <c r="N127" s="57">
        <v>0</v>
      </c>
      <c r="O127" s="57">
        <v>0</v>
      </c>
      <c r="P127" s="57">
        <v>0</v>
      </c>
      <c r="Q127" s="57">
        <v>0</v>
      </c>
      <c r="R127" s="57">
        <v>0</v>
      </c>
      <c r="S127" s="57">
        <v>0</v>
      </c>
      <c r="T127" s="57">
        <v>0</v>
      </c>
      <c r="U127" s="57">
        <f t="shared" si="31"/>
        <v>0</v>
      </c>
      <c r="V127" s="57">
        <f t="shared" si="32"/>
        <v>0</v>
      </c>
      <c r="W127" s="57">
        <f t="shared" si="33"/>
        <v>0</v>
      </c>
      <c r="X127" s="57">
        <f t="shared" si="34"/>
        <v>0</v>
      </c>
      <c r="Y127" s="57">
        <f t="shared" si="35"/>
        <v>0</v>
      </c>
      <c r="Z127" s="57">
        <f t="shared" si="36"/>
        <v>0</v>
      </c>
      <c r="AA127" s="57">
        <f t="shared" si="37"/>
        <v>0</v>
      </c>
      <c r="AB127" s="57">
        <f t="shared" si="38"/>
        <v>0</v>
      </c>
      <c r="AC127" s="57">
        <f t="shared" si="39"/>
        <v>0</v>
      </c>
      <c r="AD127" s="57">
        <f t="shared" si="40"/>
        <v>0</v>
      </c>
      <c r="AE127" s="57">
        <f t="shared" si="41"/>
        <v>0</v>
      </c>
      <c r="AF127" s="57">
        <f t="shared" si="42"/>
        <v>0</v>
      </c>
      <c r="AG127" s="57">
        <f t="shared" si="43"/>
        <v>0</v>
      </c>
      <c r="AH127" s="57">
        <f t="shared" si="44"/>
        <v>0</v>
      </c>
      <c r="AI127" s="57">
        <f t="shared" si="45"/>
        <v>0</v>
      </c>
      <c r="AJ127" s="57">
        <f t="shared" si="46"/>
        <v>0</v>
      </c>
      <c r="AK127" s="57">
        <f t="shared" si="47"/>
        <v>0</v>
      </c>
      <c r="AL127" s="57">
        <f t="shared" si="62"/>
        <v>0</v>
      </c>
      <c r="AM127" s="57">
        <f t="shared" si="63"/>
        <v>0</v>
      </c>
      <c r="AN127" s="57">
        <f t="shared" si="64"/>
        <v>0</v>
      </c>
      <c r="AO127" s="57">
        <f t="shared" si="65"/>
        <v>0</v>
      </c>
      <c r="AP127" s="57">
        <f t="shared" si="66"/>
        <v>0</v>
      </c>
      <c r="AQ127" s="57">
        <f t="shared" si="67"/>
        <v>0</v>
      </c>
      <c r="AR127" s="57">
        <f t="shared" si="68"/>
        <v>0</v>
      </c>
      <c r="AS127" s="57">
        <f t="shared" si="55"/>
        <v>0</v>
      </c>
      <c r="AT127" s="57">
        <f t="shared" si="69"/>
        <v>0</v>
      </c>
      <c r="AU127" s="58">
        <f t="shared" si="70"/>
        <v>0</v>
      </c>
    </row>
    <row r="128" spans="1:47" s="3" customFormat="1" ht="14">
      <c r="A128" s="173" t="s">
        <v>843</v>
      </c>
      <c r="B128" s="117">
        <v>0</v>
      </c>
      <c r="C128" s="8">
        <f>B128/11</f>
        <v>0</v>
      </c>
      <c r="D128" s="9">
        <f t="shared" si="60"/>
        <v>0</v>
      </c>
      <c r="E128" s="65"/>
      <c r="F128" s="124"/>
      <c r="G128" s="125"/>
      <c r="H128" s="122">
        <v>0</v>
      </c>
      <c r="I128" s="123" t="s">
        <v>893</v>
      </c>
      <c r="J128" s="109" t="str">
        <f t="shared" si="61"/>
        <v>Enter Category</v>
      </c>
      <c r="K128" s="110" t="str">
        <f t="shared" si="29"/>
        <v>Enter Category</v>
      </c>
      <c r="L128" s="109" t="str">
        <f t="shared" si="30"/>
        <v>Enter Category</v>
      </c>
      <c r="M128" s="56"/>
      <c r="N128" s="57">
        <v>0</v>
      </c>
      <c r="O128" s="57">
        <v>0</v>
      </c>
      <c r="P128" s="57">
        <v>0</v>
      </c>
      <c r="Q128" s="57">
        <v>0</v>
      </c>
      <c r="R128" s="57">
        <v>0</v>
      </c>
      <c r="S128" s="57">
        <v>0</v>
      </c>
      <c r="T128" s="57">
        <v>0</v>
      </c>
      <c r="U128" s="57">
        <f t="shared" si="31"/>
        <v>0</v>
      </c>
      <c r="V128" s="57">
        <f t="shared" si="32"/>
        <v>0</v>
      </c>
      <c r="W128" s="57">
        <f t="shared" si="33"/>
        <v>0</v>
      </c>
      <c r="X128" s="57">
        <f t="shared" si="34"/>
        <v>0</v>
      </c>
      <c r="Y128" s="57">
        <f t="shared" si="35"/>
        <v>0</v>
      </c>
      <c r="Z128" s="57">
        <f t="shared" si="36"/>
        <v>0</v>
      </c>
      <c r="AA128" s="57">
        <f t="shared" si="37"/>
        <v>0</v>
      </c>
      <c r="AB128" s="57">
        <f t="shared" si="38"/>
        <v>0</v>
      </c>
      <c r="AC128" s="57">
        <f t="shared" si="39"/>
        <v>0</v>
      </c>
      <c r="AD128" s="57">
        <f t="shared" si="40"/>
        <v>0</v>
      </c>
      <c r="AE128" s="57">
        <f t="shared" si="41"/>
        <v>0</v>
      </c>
      <c r="AF128" s="57">
        <f t="shared" si="42"/>
        <v>0</v>
      </c>
      <c r="AG128" s="57">
        <f t="shared" si="43"/>
        <v>0</v>
      </c>
      <c r="AH128" s="57">
        <f t="shared" si="44"/>
        <v>0</v>
      </c>
      <c r="AI128" s="57">
        <f t="shared" si="45"/>
        <v>0</v>
      </c>
      <c r="AJ128" s="57">
        <f t="shared" si="46"/>
        <v>0</v>
      </c>
      <c r="AK128" s="57">
        <f t="shared" si="47"/>
        <v>0</v>
      </c>
      <c r="AL128" s="57">
        <f t="shared" si="62"/>
        <v>0</v>
      </c>
      <c r="AM128" s="57">
        <f t="shared" si="63"/>
        <v>0</v>
      </c>
      <c r="AN128" s="57">
        <f t="shared" si="64"/>
        <v>0</v>
      </c>
      <c r="AO128" s="57">
        <f t="shared" si="65"/>
        <v>0</v>
      </c>
      <c r="AP128" s="57">
        <f t="shared" si="66"/>
        <v>0</v>
      </c>
      <c r="AQ128" s="57">
        <f t="shared" si="67"/>
        <v>0</v>
      </c>
      <c r="AR128" s="57">
        <f t="shared" si="68"/>
        <v>0</v>
      </c>
      <c r="AS128" s="57">
        <f t="shared" si="55"/>
        <v>0</v>
      </c>
      <c r="AT128" s="57">
        <f t="shared" si="69"/>
        <v>0</v>
      </c>
      <c r="AU128" s="58">
        <f t="shared" si="70"/>
        <v>0</v>
      </c>
    </row>
    <row r="129" spans="1:47" s="3" customFormat="1" ht="14">
      <c r="A129" s="118"/>
      <c r="B129" s="117">
        <v>0</v>
      </c>
      <c r="C129" s="8">
        <f>B129/11</f>
        <v>0</v>
      </c>
      <c r="D129" s="9">
        <f t="shared" si="60"/>
        <v>0</v>
      </c>
      <c r="E129" s="65"/>
      <c r="F129" s="124"/>
      <c r="G129" s="125"/>
      <c r="H129" s="122">
        <v>0</v>
      </c>
      <c r="I129" s="123" t="s">
        <v>893</v>
      </c>
      <c r="J129" s="109" t="str">
        <f t="shared" si="61"/>
        <v>Enter Category</v>
      </c>
      <c r="K129" s="110" t="str">
        <f t="shared" si="29"/>
        <v>Enter Category</v>
      </c>
      <c r="L129" s="109" t="str">
        <f t="shared" si="30"/>
        <v>Enter Category</v>
      </c>
      <c r="M129" s="56"/>
      <c r="N129" s="57">
        <v>0</v>
      </c>
      <c r="O129" s="57">
        <v>0</v>
      </c>
      <c r="P129" s="57">
        <v>0</v>
      </c>
      <c r="Q129" s="57">
        <v>0</v>
      </c>
      <c r="R129" s="57">
        <v>0</v>
      </c>
      <c r="S129" s="57">
        <v>0</v>
      </c>
      <c r="T129" s="57">
        <v>0</v>
      </c>
      <c r="U129" s="57">
        <f t="shared" si="31"/>
        <v>0</v>
      </c>
      <c r="V129" s="57">
        <f t="shared" si="32"/>
        <v>0</v>
      </c>
      <c r="W129" s="57">
        <f t="shared" si="33"/>
        <v>0</v>
      </c>
      <c r="X129" s="57">
        <f t="shared" si="34"/>
        <v>0</v>
      </c>
      <c r="Y129" s="57">
        <f t="shared" si="35"/>
        <v>0</v>
      </c>
      <c r="Z129" s="57">
        <f t="shared" si="36"/>
        <v>0</v>
      </c>
      <c r="AA129" s="57">
        <f t="shared" si="37"/>
        <v>0</v>
      </c>
      <c r="AB129" s="57">
        <f t="shared" si="38"/>
        <v>0</v>
      </c>
      <c r="AC129" s="57">
        <f t="shared" si="39"/>
        <v>0</v>
      </c>
      <c r="AD129" s="57">
        <f t="shared" si="40"/>
        <v>0</v>
      </c>
      <c r="AE129" s="57">
        <f t="shared" si="41"/>
        <v>0</v>
      </c>
      <c r="AF129" s="57">
        <f t="shared" si="42"/>
        <v>0</v>
      </c>
      <c r="AG129" s="57">
        <f t="shared" si="43"/>
        <v>0</v>
      </c>
      <c r="AH129" s="57">
        <f t="shared" si="44"/>
        <v>0</v>
      </c>
      <c r="AI129" s="57">
        <f t="shared" si="45"/>
        <v>0</v>
      </c>
      <c r="AJ129" s="57">
        <f t="shared" si="46"/>
        <v>0</v>
      </c>
      <c r="AK129" s="57">
        <f t="shared" si="47"/>
        <v>0</v>
      </c>
      <c r="AL129" s="57">
        <f t="shared" si="62"/>
        <v>0</v>
      </c>
      <c r="AM129" s="57">
        <f t="shared" si="63"/>
        <v>0</v>
      </c>
      <c r="AN129" s="57">
        <f t="shared" si="64"/>
        <v>0</v>
      </c>
      <c r="AO129" s="57">
        <f t="shared" si="65"/>
        <v>0</v>
      </c>
      <c r="AP129" s="57">
        <f t="shared" si="66"/>
        <v>0</v>
      </c>
      <c r="AQ129" s="57">
        <f t="shared" si="67"/>
        <v>0</v>
      </c>
      <c r="AR129" s="57">
        <f t="shared" si="68"/>
        <v>0</v>
      </c>
      <c r="AS129" s="57">
        <f t="shared" si="55"/>
        <v>0</v>
      </c>
      <c r="AT129" s="57">
        <f t="shared" si="69"/>
        <v>0</v>
      </c>
      <c r="AU129" s="58">
        <f t="shared" si="70"/>
        <v>0</v>
      </c>
    </row>
    <row r="130" spans="1:47" s="3" customFormat="1" ht="14">
      <c r="A130" s="118" t="s">
        <v>979</v>
      </c>
      <c r="B130" s="117">
        <v>0</v>
      </c>
      <c r="C130" s="8">
        <f>B130/11</f>
        <v>0</v>
      </c>
      <c r="D130" s="9">
        <f t="shared" si="60"/>
        <v>0</v>
      </c>
      <c r="E130" s="65"/>
      <c r="F130" s="124"/>
      <c r="G130" s="125"/>
      <c r="H130" s="122">
        <v>0</v>
      </c>
      <c r="I130" s="123" t="s">
        <v>893</v>
      </c>
      <c r="J130" s="109" t="str">
        <f t="shared" si="61"/>
        <v>Enter Category</v>
      </c>
      <c r="K130" s="110" t="str">
        <f t="shared" si="29"/>
        <v>Enter Category</v>
      </c>
      <c r="L130" s="109" t="str">
        <f t="shared" si="30"/>
        <v>Enter Category</v>
      </c>
      <c r="M130" s="56"/>
      <c r="N130" s="57">
        <v>0</v>
      </c>
      <c r="O130" s="57">
        <v>0</v>
      </c>
      <c r="P130" s="57">
        <v>0</v>
      </c>
      <c r="Q130" s="57">
        <v>0</v>
      </c>
      <c r="R130" s="57">
        <v>0</v>
      </c>
      <c r="S130" s="57">
        <v>0</v>
      </c>
      <c r="T130" s="57">
        <v>0</v>
      </c>
      <c r="U130" s="57">
        <f t="shared" si="31"/>
        <v>0</v>
      </c>
      <c r="V130" s="57">
        <f t="shared" si="32"/>
        <v>0</v>
      </c>
      <c r="W130" s="57">
        <f t="shared" si="33"/>
        <v>0</v>
      </c>
      <c r="X130" s="57">
        <f t="shared" si="34"/>
        <v>0</v>
      </c>
      <c r="Y130" s="57">
        <f t="shared" si="35"/>
        <v>0</v>
      </c>
      <c r="Z130" s="57">
        <f t="shared" si="36"/>
        <v>0</v>
      </c>
      <c r="AA130" s="57">
        <f t="shared" si="37"/>
        <v>0</v>
      </c>
      <c r="AB130" s="57">
        <f t="shared" si="38"/>
        <v>0</v>
      </c>
      <c r="AC130" s="57">
        <f t="shared" si="39"/>
        <v>0</v>
      </c>
      <c r="AD130" s="57">
        <f t="shared" si="40"/>
        <v>0</v>
      </c>
      <c r="AE130" s="57">
        <f t="shared" si="41"/>
        <v>0</v>
      </c>
      <c r="AF130" s="57">
        <f t="shared" si="42"/>
        <v>0</v>
      </c>
      <c r="AG130" s="57">
        <f t="shared" si="43"/>
        <v>0</v>
      </c>
      <c r="AH130" s="57">
        <f t="shared" si="44"/>
        <v>0</v>
      </c>
      <c r="AI130" s="57">
        <f t="shared" si="45"/>
        <v>0</v>
      </c>
      <c r="AJ130" s="57">
        <f t="shared" si="46"/>
        <v>0</v>
      </c>
      <c r="AK130" s="57">
        <f t="shared" si="47"/>
        <v>0</v>
      </c>
      <c r="AL130" s="57">
        <f t="shared" si="62"/>
        <v>0</v>
      </c>
      <c r="AM130" s="57">
        <f t="shared" si="63"/>
        <v>0</v>
      </c>
      <c r="AN130" s="57">
        <f t="shared" si="64"/>
        <v>0</v>
      </c>
      <c r="AO130" s="57">
        <f t="shared" si="65"/>
        <v>0</v>
      </c>
      <c r="AP130" s="57">
        <f t="shared" si="66"/>
        <v>0</v>
      </c>
      <c r="AQ130" s="57">
        <f t="shared" si="67"/>
        <v>0</v>
      </c>
      <c r="AR130" s="57">
        <f t="shared" si="68"/>
        <v>0</v>
      </c>
      <c r="AS130" s="57">
        <f t="shared" si="55"/>
        <v>0</v>
      </c>
      <c r="AT130" s="57">
        <f t="shared" si="69"/>
        <v>0</v>
      </c>
      <c r="AU130" s="58">
        <f t="shared" si="70"/>
        <v>0</v>
      </c>
    </row>
    <row r="131" spans="1:47" s="3" customFormat="1" ht="14">
      <c r="A131" s="118"/>
      <c r="B131" s="117">
        <v>0</v>
      </c>
      <c r="C131" s="8">
        <f t="shared" ref="C131:C216" si="71">B131/11</f>
        <v>0</v>
      </c>
      <c r="D131" s="9">
        <f t="shared" ref="D131:D208" si="72">B131-C131</f>
        <v>0</v>
      </c>
      <c r="E131" s="65"/>
      <c r="F131" s="124"/>
      <c r="G131" s="125"/>
      <c r="H131" s="122">
        <v>0</v>
      </c>
      <c r="I131" s="123" t="s">
        <v>893</v>
      </c>
      <c r="J131" s="109" t="str">
        <f t="shared" si="61"/>
        <v>Enter Category</v>
      </c>
      <c r="K131" s="110" t="str">
        <f t="shared" si="29"/>
        <v>Enter Category</v>
      </c>
      <c r="L131" s="109" t="str">
        <f t="shared" si="30"/>
        <v>Enter Category</v>
      </c>
      <c r="M131" s="56"/>
      <c r="N131" s="57">
        <v>0</v>
      </c>
      <c r="O131" s="57">
        <v>0</v>
      </c>
      <c r="P131" s="57">
        <v>0</v>
      </c>
      <c r="Q131" s="57">
        <v>0</v>
      </c>
      <c r="R131" s="57">
        <v>0</v>
      </c>
      <c r="S131" s="57">
        <v>0</v>
      </c>
      <c r="T131" s="57">
        <v>0</v>
      </c>
      <c r="U131" s="57">
        <f t="shared" si="31"/>
        <v>0</v>
      </c>
      <c r="V131" s="57">
        <f t="shared" si="32"/>
        <v>0</v>
      </c>
      <c r="W131" s="57">
        <f t="shared" si="33"/>
        <v>0</v>
      </c>
      <c r="X131" s="57">
        <f t="shared" si="34"/>
        <v>0</v>
      </c>
      <c r="Y131" s="57">
        <f t="shared" si="35"/>
        <v>0</v>
      </c>
      <c r="Z131" s="57">
        <f t="shared" si="36"/>
        <v>0</v>
      </c>
      <c r="AA131" s="57">
        <f t="shared" si="37"/>
        <v>0</v>
      </c>
      <c r="AB131" s="57">
        <f t="shared" si="38"/>
        <v>0</v>
      </c>
      <c r="AC131" s="57">
        <f t="shared" si="39"/>
        <v>0</v>
      </c>
      <c r="AD131" s="57">
        <f t="shared" si="40"/>
        <v>0</v>
      </c>
      <c r="AE131" s="57">
        <f t="shared" si="41"/>
        <v>0</v>
      </c>
      <c r="AF131" s="57">
        <f t="shared" si="42"/>
        <v>0</v>
      </c>
      <c r="AG131" s="57">
        <f t="shared" si="43"/>
        <v>0</v>
      </c>
      <c r="AH131" s="57">
        <f t="shared" si="44"/>
        <v>0</v>
      </c>
      <c r="AI131" s="57">
        <f t="shared" si="45"/>
        <v>0</v>
      </c>
      <c r="AJ131" s="57">
        <f t="shared" si="46"/>
        <v>0</v>
      </c>
      <c r="AK131" s="57">
        <f t="shared" si="47"/>
        <v>0</v>
      </c>
      <c r="AL131" s="57">
        <f t="shared" si="62"/>
        <v>0</v>
      </c>
      <c r="AM131" s="57">
        <f t="shared" si="63"/>
        <v>0</v>
      </c>
      <c r="AN131" s="57">
        <f t="shared" si="64"/>
        <v>0</v>
      </c>
      <c r="AO131" s="57">
        <f t="shared" si="65"/>
        <v>0</v>
      </c>
      <c r="AP131" s="57">
        <f t="shared" si="66"/>
        <v>0</v>
      </c>
      <c r="AQ131" s="57">
        <f t="shared" si="67"/>
        <v>0</v>
      </c>
      <c r="AR131" s="57">
        <f t="shared" si="68"/>
        <v>0</v>
      </c>
      <c r="AS131" s="57">
        <f t="shared" si="55"/>
        <v>0</v>
      </c>
      <c r="AT131" s="57">
        <f t="shared" si="69"/>
        <v>0</v>
      </c>
      <c r="AU131" s="58">
        <f t="shared" si="70"/>
        <v>0</v>
      </c>
    </row>
    <row r="132" spans="1:47" s="3" customFormat="1" ht="14">
      <c r="A132" s="118"/>
      <c r="B132" s="117">
        <v>0</v>
      </c>
      <c r="C132" s="8">
        <f t="shared" si="71"/>
        <v>0</v>
      </c>
      <c r="D132" s="9">
        <f t="shared" si="72"/>
        <v>0</v>
      </c>
      <c r="E132" s="65"/>
      <c r="F132" s="124"/>
      <c r="G132" s="125"/>
      <c r="H132" s="122">
        <v>0</v>
      </c>
      <c r="I132" s="123" t="s">
        <v>893</v>
      </c>
      <c r="J132" s="109" t="str">
        <f t="shared" si="61"/>
        <v>Enter Category</v>
      </c>
      <c r="K132" s="110" t="str">
        <f t="shared" si="29"/>
        <v>Enter Category</v>
      </c>
      <c r="L132" s="109" t="str">
        <f t="shared" si="30"/>
        <v>Enter Category</v>
      </c>
      <c r="M132" s="56"/>
      <c r="N132" s="57">
        <v>0</v>
      </c>
      <c r="O132" s="57">
        <v>0</v>
      </c>
      <c r="P132" s="57">
        <v>0</v>
      </c>
      <c r="Q132" s="57">
        <v>0</v>
      </c>
      <c r="R132" s="57">
        <v>0</v>
      </c>
      <c r="S132" s="57">
        <v>0</v>
      </c>
      <c r="T132" s="57">
        <v>0</v>
      </c>
      <c r="U132" s="57">
        <f t="shared" si="31"/>
        <v>0</v>
      </c>
      <c r="V132" s="57">
        <f t="shared" si="32"/>
        <v>0</v>
      </c>
      <c r="W132" s="57">
        <f t="shared" si="33"/>
        <v>0</v>
      </c>
      <c r="X132" s="57">
        <f t="shared" si="34"/>
        <v>0</v>
      </c>
      <c r="Y132" s="57">
        <f t="shared" si="35"/>
        <v>0</v>
      </c>
      <c r="Z132" s="57">
        <f t="shared" si="36"/>
        <v>0</v>
      </c>
      <c r="AA132" s="57">
        <f t="shared" si="37"/>
        <v>0</v>
      </c>
      <c r="AB132" s="57">
        <f t="shared" si="38"/>
        <v>0</v>
      </c>
      <c r="AC132" s="57">
        <f t="shared" si="39"/>
        <v>0</v>
      </c>
      <c r="AD132" s="57">
        <f t="shared" si="40"/>
        <v>0</v>
      </c>
      <c r="AE132" s="57">
        <f t="shared" si="41"/>
        <v>0</v>
      </c>
      <c r="AF132" s="57">
        <f t="shared" si="42"/>
        <v>0</v>
      </c>
      <c r="AG132" s="57">
        <f t="shared" si="43"/>
        <v>0</v>
      </c>
      <c r="AH132" s="57">
        <f t="shared" si="44"/>
        <v>0</v>
      </c>
      <c r="AI132" s="57">
        <f t="shared" si="45"/>
        <v>0</v>
      </c>
      <c r="AJ132" s="57">
        <f t="shared" si="46"/>
        <v>0</v>
      </c>
      <c r="AK132" s="57">
        <f t="shared" si="47"/>
        <v>0</v>
      </c>
      <c r="AL132" s="57">
        <f t="shared" si="62"/>
        <v>0</v>
      </c>
      <c r="AM132" s="57">
        <f t="shared" si="63"/>
        <v>0</v>
      </c>
      <c r="AN132" s="57">
        <f t="shared" si="64"/>
        <v>0</v>
      </c>
      <c r="AO132" s="57">
        <f t="shared" si="65"/>
        <v>0</v>
      </c>
      <c r="AP132" s="57">
        <f t="shared" si="66"/>
        <v>0</v>
      </c>
      <c r="AQ132" s="57">
        <f t="shared" si="67"/>
        <v>0</v>
      </c>
      <c r="AR132" s="57">
        <f t="shared" si="68"/>
        <v>0</v>
      </c>
      <c r="AS132" s="57">
        <f t="shared" si="55"/>
        <v>0</v>
      </c>
      <c r="AT132" s="57">
        <f t="shared" si="69"/>
        <v>0</v>
      </c>
      <c r="AU132" s="58">
        <f t="shared" si="70"/>
        <v>0</v>
      </c>
    </row>
    <row r="133" spans="1:47" s="3" customFormat="1" ht="14">
      <c r="A133" s="118"/>
      <c r="B133" s="117">
        <v>0</v>
      </c>
      <c r="C133" s="8">
        <f t="shared" si="71"/>
        <v>0</v>
      </c>
      <c r="D133" s="9">
        <f t="shared" si="72"/>
        <v>0</v>
      </c>
      <c r="E133" s="65"/>
      <c r="F133" s="124"/>
      <c r="G133" s="125"/>
      <c r="H133" s="122">
        <v>0</v>
      </c>
      <c r="I133" s="123" t="s">
        <v>893</v>
      </c>
      <c r="J133" s="109" t="str">
        <f t="shared" si="61"/>
        <v>Enter Category</v>
      </c>
      <c r="K133" s="110" t="str">
        <f t="shared" si="29"/>
        <v>Enter Category</v>
      </c>
      <c r="L133" s="109" t="str">
        <f t="shared" si="30"/>
        <v>Enter Category</v>
      </c>
      <c r="M133" s="56"/>
      <c r="N133" s="57">
        <v>0</v>
      </c>
      <c r="O133" s="57">
        <v>0</v>
      </c>
      <c r="P133" s="57">
        <v>0</v>
      </c>
      <c r="Q133" s="57">
        <v>0</v>
      </c>
      <c r="R133" s="57">
        <v>0</v>
      </c>
      <c r="S133" s="57">
        <v>0</v>
      </c>
      <c r="T133" s="57">
        <v>0</v>
      </c>
      <c r="U133" s="57">
        <f t="shared" si="31"/>
        <v>0</v>
      </c>
      <c r="V133" s="57">
        <f t="shared" si="32"/>
        <v>0</v>
      </c>
      <c r="W133" s="57">
        <f t="shared" si="33"/>
        <v>0</v>
      </c>
      <c r="X133" s="57">
        <f t="shared" si="34"/>
        <v>0</v>
      </c>
      <c r="Y133" s="57">
        <f t="shared" si="35"/>
        <v>0</v>
      </c>
      <c r="Z133" s="57">
        <f t="shared" si="36"/>
        <v>0</v>
      </c>
      <c r="AA133" s="57">
        <f t="shared" si="37"/>
        <v>0</v>
      </c>
      <c r="AB133" s="57">
        <f t="shared" si="38"/>
        <v>0</v>
      </c>
      <c r="AC133" s="57">
        <f t="shared" si="39"/>
        <v>0</v>
      </c>
      <c r="AD133" s="57">
        <f t="shared" si="40"/>
        <v>0</v>
      </c>
      <c r="AE133" s="57">
        <f t="shared" si="41"/>
        <v>0</v>
      </c>
      <c r="AF133" s="57">
        <f t="shared" si="42"/>
        <v>0</v>
      </c>
      <c r="AG133" s="57">
        <f t="shared" si="43"/>
        <v>0</v>
      </c>
      <c r="AH133" s="57">
        <f t="shared" si="44"/>
        <v>0</v>
      </c>
      <c r="AI133" s="57">
        <f t="shared" si="45"/>
        <v>0</v>
      </c>
      <c r="AJ133" s="57">
        <f t="shared" si="46"/>
        <v>0</v>
      </c>
      <c r="AK133" s="57">
        <f t="shared" si="47"/>
        <v>0</v>
      </c>
      <c r="AL133" s="57">
        <f t="shared" si="62"/>
        <v>0</v>
      </c>
      <c r="AM133" s="57">
        <f t="shared" si="63"/>
        <v>0</v>
      </c>
      <c r="AN133" s="57">
        <f t="shared" si="64"/>
        <v>0</v>
      </c>
      <c r="AO133" s="57">
        <f t="shared" si="65"/>
        <v>0</v>
      </c>
      <c r="AP133" s="57">
        <f t="shared" si="66"/>
        <v>0</v>
      </c>
      <c r="AQ133" s="57">
        <f t="shared" si="67"/>
        <v>0</v>
      </c>
      <c r="AR133" s="57">
        <f t="shared" si="68"/>
        <v>0</v>
      </c>
      <c r="AS133" s="57">
        <f t="shared" si="55"/>
        <v>0</v>
      </c>
      <c r="AT133" s="57">
        <f t="shared" si="69"/>
        <v>0</v>
      </c>
      <c r="AU133" s="58">
        <f t="shared" si="70"/>
        <v>0</v>
      </c>
    </row>
    <row r="134" spans="1:47" s="3" customFormat="1" ht="14">
      <c r="A134" s="118"/>
      <c r="B134" s="117">
        <v>0</v>
      </c>
      <c r="C134" s="8">
        <f t="shared" si="71"/>
        <v>0</v>
      </c>
      <c r="D134" s="9">
        <f t="shared" si="72"/>
        <v>0</v>
      </c>
      <c r="E134" s="65"/>
      <c r="F134" s="124"/>
      <c r="G134" s="125"/>
      <c r="H134" s="122">
        <v>0</v>
      </c>
      <c r="I134" s="123" t="s">
        <v>893</v>
      </c>
      <c r="J134" s="109" t="str">
        <f t="shared" si="61"/>
        <v>Enter Category</v>
      </c>
      <c r="K134" s="110" t="str">
        <f t="shared" si="29"/>
        <v>Enter Category</v>
      </c>
      <c r="L134" s="109" t="str">
        <f t="shared" si="30"/>
        <v>Enter Category</v>
      </c>
      <c r="M134" s="56"/>
      <c r="N134" s="57">
        <v>0</v>
      </c>
      <c r="O134" s="57">
        <v>0</v>
      </c>
      <c r="P134" s="57">
        <v>0</v>
      </c>
      <c r="Q134" s="57">
        <v>0</v>
      </c>
      <c r="R134" s="57">
        <v>0</v>
      </c>
      <c r="S134" s="57">
        <v>0</v>
      </c>
      <c r="T134" s="57">
        <v>0</v>
      </c>
      <c r="U134" s="57">
        <f t="shared" si="31"/>
        <v>0</v>
      </c>
      <c r="V134" s="57">
        <f t="shared" si="32"/>
        <v>0</v>
      </c>
      <c r="W134" s="57">
        <f t="shared" si="33"/>
        <v>0</v>
      </c>
      <c r="X134" s="57">
        <f t="shared" si="34"/>
        <v>0</v>
      </c>
      <c r="Y134" s="57">
        <f t="shared" si="35"/>
        <v>0</v>
      </c>
      <c r="Z134" s="57">
        <f t="shared" si="36"/>
        <v>0</v>
      </c>
      <c r="AA134" s="57">
        <f t="shared" si="37"/>
        <v>0</v>
      </c>
      <c r="AB134" s="57">
        <f t="shared" si="38"/>
        <v>0</v>
      </c>
      <c r="AC134" s="57">
        <f t="shared" si="39"/>
        <v>0</v>
      </c>
      <c r="AD134" s="57">
        <f t="shared" si="40"/>
        <v>0</v>
      </c>
      <c r="AE134" s="57">
        <f t="shared" si="41"/>
        <v>0</v>
      </c>
      <c r="AF134" s="57">
        <f t="shared" si="42"/>
        <v>0</v>
      </c>
      <c r="AG134" s="57">
        <f t="shared" si="43"/>
        <v>0</v>
      </c>
      <c r="AH134" s="57">
        <f t="shared" si="44"/>
        <v>0</v>
      </c>
      <c r="AI134" s="57">
        <f t="shared" si="45"/>
        <v>0</v>
      </c>
      <c r="AJ134" s="57">
        <f t="shared" si="46"/>
        <v>0</v>
      </c>
      <c r="AK134" s="57">
        <f t="shared" si="47"/>
        <v>0</v>
      </c>
      <c r="AL134" s="57">
        <f t="shared" si="62"/>
        <v>0</v>
      </c>
      <c r="AM134" s="57">
        <f t="shared" si="63"/>
        <v>0</v>
      </c>
      <c r="AN134" s="57">
        <f t="shared" si="64"/>
        <v>0</v>
      </c>
      <c r="AO134" s="57">
        <f t="shared" si="65"/>
        <v>0</v>
      </c>
      <c r="AP134" s="57">
        <f t="shared" si="66"/>
        <v>0</v>
      </c>
      <c r="AQ134" s="57">
        <f t="shared" si="67"/>
        <v>0</v>
      </c>
      <c r="AR134" s="57">
        <f t="shared" si="68"/>
        <v>0</v>
      </c>
      <c r="AS134" s="57">
        <f t="shared" si="55"/>
        <v>0</v>
      </c>
      <c r="AT134" s="57">
        <f t="shared" si="69"/>
        <v>0</v>
      </c>
      <c r="AU134" s="58">
        <f t="shared" si="70"/>
        <v>0</v>
      </c>
    </row>
    <row r="135" spans="1:47" s="3" customFormat="1" ht="14">
      <c r="A135" s="118"/>
      <c r="B135" s="117">
        <v>0</v>
      </c>
      <c r="C135" s="8">
        <f t="shared" si="71"/>
        <v>0</v>
      </c>
      <c r="D135" s="9">
        <f t="shared" si="72"/>
        <v>0</v>
      </c>
      <c r="E135" s="65"/>
      <c r="F135" s="124"/>
      <c r="G135" s="125"/>
      <c r="H135" s="122">
        <v>0</v>
      </c>
      <c r="I135" s="123" t="s">
        <v>893</v>
      </c>
      <c r="J135" s="109" t="str">
        <f t="shared" si="61"/>
        <v>Enter Category</v>
      </c>
      <c r="K135" s="110" t="str">
        <f t="shared" si="29"/>
        <v>Enter Category</v>
      </c>
      <c r="L135" s="109" t="str">
        <f t="shared" si="30"/>
        <v>Enter Category</v>
      </c>
      <c r="M135" s="56"/>
      <c r="N135" s="57">
        <v>0</v>
      </c>
      <c r="O135" s="57">
        <v>0</v>
      </c>
      <c r="P135" s="57">
        <v>0</v>
      </c>
      <c r="Q135" s="57">
        <v>0</v>
      </c>
      <c r="R135" s="57">
        <v>0</v>
      </c>
      <c r="S135" s="57">
        <v>0</v>
      </c>
      <c r="T135" s="57">
        <v>0</v>
      </c>
      <c r="U135" s="57">
        <f t="shared" si="31"/>
        <v>0</v>
      </c>
      <c r="V135" s="57">
        <f t="shared" si="32"/>
        <v>0</v>
      </c>
      <c r="W135" s="57">
        <f t="shared" si="33"/>
        <v>0</v>
      </c>
      <c r="X135" s="57">
        <f t="shared" si="34"/>
        <v>0</v>
      </c>
      <c r="Y135" s="57">
        <f t="shared" si="35"/>
        <v>0</v>
      </c>
      <c r="Z135" s="57">
        <f t="shared" si="36"/>
        <v>0</v>
      </c>
      <c r="AA135" s="57">
        <f t="shared" si="37"/>
        <v>0</v>
      </c>
      <c r="AB135" s="57">
        <f t="shared" si="38"/>
        <v>0</v>
      </c>
      <c r="AC135" s="57">
        <f t="shared" si="39"/>
        <v>0</v>
      </c>
      <c r="AD135" s="57">
        <f t="shared" si="40"/>
        <v>0</v>
      </c>
      <c r="AE135" s="57">
        <f t="shared" si="41"/>
        <v>0</v>
      </c>
      <c r="AF135" s="57">
        <f t="shared" si="42"/>
        <v>0</v>
      </c>
      <c r="AG135" s="57">
        <f t="shared" si="43"/>
        <v>0</v>
      </c>
      <c r="AH135" s="57">
        <f t="shared" si="44"/>
        <v>0</v>
      </c>
      <c r="AI135" s="57">
        <f t="shared" si="45"/>
        <v>0</v>
      </c>
      <c r="AJ135" s="57">
        <f t="shared" si="46"/>
        <v>0</v>
      </c>
      <c r="AK135" s="57">
        <f t="shared" si="47"/>
        <v>0</v>
      </c>
      <c r="AL135" s="57">
        <f t="shared" si="62"/>
        <v>0</v>
      </c>
      <c r="AM135" s="57">
        <f t="shared" si="63"/>
        <v>0</v>
      </c>
      <c r="AN135" s="57">
        <f t="shared" si="64"/>
        <v>0</v>
      </c>
      <c r="AO135" s="57">
        <f t="shared" si="65"/>
        <v>0</v>
      </c>
      <c r="AP135" s="57">
        <f t="shared" si="66"/>
        <v>0</v>
      </c>
      <c r="AQ135" s="57">
        <f t="shared" si="67"/>
        <v>0</v>
      </c>
      <c r="AR135" s="57">
        <f t="shared" si="68"/>
        <v>0</v>
      </c>
      <c r="AS135" s="57">
        <f t="shared" si="55"/>
        <v>0</v>
      </c>
      <c r="AT135" s="57">
        <f t="shared" si="69"/>
        <v>0</v>
      </c>
      <c r="AU135" s="58">
        <f t="shared" si="70"/>
        <v>0</v>
      </c>
    </row>
    <row r="136" spans="1:47" s="3" customFormat="1" ht="14">
      <c r="A136" s="118"/>
      <c r="B136" s="117">
        <v>0</v>
      </c>
      <c r="C136" s="8">
        <f t="shared" si="71"/>
        <v>0</v>
      </c>
      <c r="D136" s="9">
        <f t="shared" si="72"/>
        <v>0</v>
      </c>
      <c r="E136" s="65"/>
      <c r="F136" s="124"/>
      <c r="G136" s="125"/>
      <c r="H136" s="122">
        <v>0</v>
      </c>
      <c r="I136" s="123" t="s">
        <v>893</v>
      </c>
      <c r="J136" s="109" t="str">
        <f t="shared" si="61"/>
        <v>Enter Category</v>
      </c>
      <c r="K136" s="110" t="str">
        <f t="shared" si="29"/>
        <v>Enter Category</v>
      </c>
      <c r="L136" s="109" t="str">
        <f t="shared" si="30"/>
        <v>Enter Category</v>
      </c>
      <c r="M136" s="56"/>
      <c r="N136" s="57">
        <v>0</v>
      </c>
      <c r="O136" s="57">
        <v>0</v>
      </c>
      <c r="P136" s="57">
        <v>0</v>
      </c>
      <c r="Q136" s="57">
        <v>0</v>
      </c>
      <c r="R136" s="57">
        <v>0</v>
      </c>
      <c r="S136" s="57">
        <v>0</v>
      </c>
      <c r="T136" s="57">
        <v>0</v>
      </c>
      <c r="U136" s="57">
        <f t="shared" si="31"/>
        <v>0</v>
      </c>
      <c r="V136" s="57">
        <f t="shared" si="32"/>
        <v>0</v>
      </c>
      <c r="W136" s="57">
        <f t="shared" si="33"/>
        <v>0</v>
      </c>
      <c r="X136" s="57">
        <f t="shared" si="34"/>
        <v>0</v>
      </c>
      <c r="Y136" s="57">
        <f t="shared" si="35"/>
        <v>0</v>
      </c>
      <c r="Z136" s="57">
        <f t="shared" si="36"/>
        <v>0</v>
      </c>
      <c r="AA136" s="57">
        <f t="shared" si="37"/>
        <v>0</v>
      </c>
      <c r="AB136" s="57">
        <f t="shared" si="38"/>
        <v>0</v>
      </c>
      <c r="AC136" s="57">
        <f t="shared" si="39"/>
        <v>0</v>
      </c>
      <c r="AD136" s="57">
        <f t="shared" si="40"/>
        <v>0</v>
      </c>
      <c r="AE136" s="57">
        <f t="shared" si="41"/>
        <v>0</v>
      </c>
      <c r="AF136" s="57">
        <f t="shared" si="42"/>
        <v>0</v>
      </c>
      <c r="AG136" s="57">
        <f t="shared" si="43"/>
        <v>0</v>
      </c>
      <c r="AH136" s="57">
        <f t="shared" si="44"/>
        <v>0</v>
      </c>
      <c r="AI136" s="57">
        <f t="shared" si="45"/>
        <v>0</v>
      </c>
      <c r="AJ136" s="57">
        <f t="shared" si="46"/>
        <v>0</v>
      </c>
      <c r="AK136" s="57">
        <f t="shared" si="47"/>
        <v>0</v>
      </c>
      <c r="AL136" s="57">
        <f t="shared" si="62"/>
        <v>0</v>
      </c>
      <c r="AM136" s="57">
        <f t="shared" si="63"/>
        <v>0</v>
      </c>
      <c r="AN136" s="57">
        <f t="shared" si="64"/>
        <v>0</v>
      </c>
      <c r="AO136" s="57">
        <f t="shared" si="65"/>
        <v>0</v>
      </c>
      <c r="AP136" s="57">
        <f t="shared" si="66"/>
        <v>0</v>
      </c>
      <c r="AQ136" s="57">
        <f t="shared" si="67"/>
        <v>0</v>
      </c>
      <c r="AR136" s="57">
        <f t="shared" si="68"/>
        <v>0</v>
      </c>
      <c r="AS136" s="57">
        <f t="shared" si="55"/>
        <v>0</v>
      </c>
      <c r="AT136" s="57">
        <f t="shared" si="69"/>
        <v>0</v>
      </c>
      <c r="AU136" s="58">
        <f t="shared" si="70"/>
        <v>0</v>
      </c>
    </row>
    <row r="137" spans="1:47" s="3" customFormat="1" ht="14">
      <c r="A137" s="118"/>
      <c r="B137" s="117">
        <v>0</v>
      </c>
      <c r="C137" s="8">
        <f t="shared" si="71"/>
        <v>0</v>
      </c>
      <c r="D137" s="9">
        <f t="shared" si="72"/>
        <v>0</v>
      </c>
      <c r="E137" s="65"/>
      <c r="F137" s="124"/>
      <c r="G137" s="125"/>
      <c r="H137" s="122">
        <v>0</v>
      </c>
      <c r="I137" s="123" t="s">
        <v>893</v>
      </c>
      <c r="J137" s="109" t="str">
        <f t="shared" si="61"/>
        <v>Enter Category</v>
      </c>
      <c r="K137" s="110" t="str">
        <f t="shared" si="29"/>
        <v>Enter Category</v>
      </c>
      <c r="L137" s="109" t="str">
        <f t="shared" si="30"/>
        <v>Enter Category</v>
      </c>
      <c r="M137" s="56"/>
      <c r="N137" s="57">
        <v>0</v>
      </c>
      <c r="O137" s="57">
        <v>0</v>
      </c>
      <c r="P137" s="57">
        <v>0</v>
      </c>
      <c r="Q137" s="57">
        <v>0</v>
      </c>
      <c r="R137" s="57">
        <v>0</v>
      </c>
      <c r="S137" s="57">
        <v>0</v>
      </c>
      <c r="T137" s="57">
        <v>0</v>
      </c>
      <c r="U137" s="57">
        <f t="shared" si="31"/>
        <v>0</v>
      </c>
      <c r="V137" s="57">
        <f t="shared" si="32"/>
        <v>0</v>
      </c>
      <c r="W137" s="57">
        <f t="shared" si="33"/>
        <v>0</v>
      </c>
      <c r="X137" s="57">
        <f t="shared" si="34"/>
        <v>0</v>
      </c>
      <c r="Y137" s="57">
        <f t="shared" si="35"/>
        <v>0</v>
      </c>
      <c r="Z137" s="57">
        <f t="shared" si="36"/>
        <v>0</v>
      </c>
      <c r="AA137" s="57">
        <f t="shared" si="37"/>
        <v>0</v>
      </c>
      <c r="AB137" s="57">
        <f t="shared" si="38"/>
        <v>0</v>
      </c>
      <c r="AC137" s="57">
        <f t="shared" si="39"/>
        <v>0</v>
      </c>
      <c r="AD137" s="57">
        <f t="shared" si="40"/>
        <v>0</v>
      </c>
      <c r="AE137" s="57">
        <f t="shared" si="41"/>
        <v>0</v>
      </c>
      <c r="AF137" s="57">
        <f t="shared" si="42"/>
        <v>0</v>
      </c>
      <c r="AG137" s="57">
        <f t="shared" si="43"/>
        <v>0</v>
      </c>
      <c r="AH137" s="57">
        <f t="shared" si="44"/>
        <v>0</v>
      </c>
      <c r="AI137" s="57">
        <f t="shared" si="45"/>
        <v>0</v>
      </c>
      <c r="AJ137" s="57">
        <f t="shared" si="46"/>
        <v>0</v>
      </c>
      <c r="AK137" s="57">
        <f t="shared" si="47"/>
        <v>0</v>
      </c>
      <c r="AL137" s="57">
        <f t="shared" si="62"/>
        <v>0</v>
      </c>
      <c r="AM137" s="57">
        <f t="shared" si="63"/>
        <v>0</v>
      </c>
      <c r="AN137" s="57">
        <f t="shared" si="64"/>
        <v>0</v>
      </c>
      <c r="AO137" s="57">
        <f t="shared" si="65"/>
        <v>0</v>
      </c>
      <c r="AP137" s="57">
        <f t="shared" si="66"/>
        <v>0</v>
      </c>
      <c r="AQ137" s="57">
        <f t="shared" si="67"/>
        <v>0</v>
      </c>
      <c r="AR137" s="57">
        <f t="shared" si="68"/>
        <v>0</v>
      </c>
      <c r="AS137" s="57">
        <f t="shared" si="55"/>
        <v>0</v>
      </c>
      <c r="AT137" s="57">
        <f t="shared" si="69"/>
        <v>0</v>
      </c>
      <c r="AU137" s="58">
        <f t="shared" si="70"/>
        <v>0</v>
      </c>
    </row>
    <row r="138" spans="1:47" s="3" customFormat="1" ht="14">
      <c r="A138" s="118"/>
      <c r="B138" s="117">
        <v>0</v>
      </c>
      <c r="C138" s="8">
        <f t="shared" si="71"/>
        <v>0</v>
      </c>
      <c r="D138" s="9">
        <f t="shared" si="72"/>
        <v>0</v>
      </c>
      <c r="E138" s="65"/>
      <c r="F138" s="124"/>
      <c r="G138" s="125"/>
      <c r="H138" s="122">
        <v>0</v>
      </c>
      <c r="I138" s="123" t="s">
        <v>893</v>
      </c>
      <c r="J138" s="109" t="str">
        <f t="shared" si="61"/>
        <v>Enter Category</v>
      </c>
      <c r="K138" s="110" t="str">
        <f t="shared" si="29"/>
        <v>Enter Category</v>
      </c>
      <c r="L138" s="109" t="str">
        <f t="shared" si="30"/>
        <v>Enter Category</v>
      </c>
      <c r="M138" s="56"/>
      <c r="N138" s="57">
        <v>0</v>
      </c>
      <c r="O138" s="57">
        <v>0</v>
      </c>
      <c r="P138" s="57">
        <v>0</v>
      </c>
      <c r="Q138" s="57">
        <v>0</v>
      </c>
      <c r="R138" s="57">
        <v>0</v>
      </c>
      <c r="S138" s="57">
        <v>0</v>
      </c>
      <c r="T138" s="57">
        <v>0</v>
      </c>
      <c r="U138" s="57">
        <f t="shared" si="31"/>
        <v>0</v>
      </c>
      <c r="V138" s="57">
        <f t="shared" si="32"/>
        <v>0</v>
      </c>
      <c r="W138" s="57">
        <f t="shared" si="33"/>
        <v>0</v>
      </c>
      <c r="X138" s="57">
        <f t="shared" si="34"/>
        <v>0</v>
      </c>
      <c r="Y138" s="57">
        <f t="shared" si="35"/>
        <v>0</v>
      </c>
      <c r="Z138" s="57">
        <f t="shared" si="36"/>
        <v>0</v>
      </c>
      <c r="AA138" s="57">
        <f t="shared" si="37"/>
        <v>0</v>
      </c>
      <c r="AB138" s="57">
        <f t="shared" si="38"/>
        <v>0</v>
      </c>
      <c r="AC138" s="57">
        <f t="shared" si="39"/>
        <v>0</v>
      </c>
      <c r="AD138" s="57">
        <f t="shared" si="40"/>
        <v>0</v>
      </c>
      <c r="AE138" s="57">
        <f t="shared" si="41"/>
        <v>0</v>
      </c>
      <c r="AF138" s="57">
        <f t="shared" si="42"/>
        <v>0</v>
      </c>
      <c r="AG138" s="57">
        <f t="shared" si="43"/>
        <v>0</v>
      </c>
      <c r="AH138" s="57">
        <f t="shared" si="44"/>
        <v>0</v>
      </c>
      <c r="AI138" s="57">
        <f t="shared" si="45"/>
        <v>0</v>
      </c>
      <c r="AJ138" s="57">
        <f t="shared" si="46"/>
        <v>0</v>
      </c>
      <c r="AK138" s="57">
        <f t="shared" si="47"/>
        <v>0</v>
      </c>
      <c r="AL138" s="57">
        <f t="shared" si="62"/>
        <v>0</v>
      </c>
      <c r="AM138" s="57">
        <f t="shared" si="63"/>
        <v>0</v>
      </c>
      <c r="AN138" s="57">
        <f t="shared" si="64"/>
        <v>0</v>
      </c>
      <c r="AO138" s="57">
        <f t="shared" si="65"/>
        <v>0</v>
      </c>
      <c r="AP138" s="57">
        <f t="shared" si="66"/>
        <v>0</v>
      </c>
      <c r="AQ138" s="57">
        <f t="shared" si="67"/>
        <v>0</v>
      </c>
      <c r="AR138" s="57">
        <f t="shared" si="68"/>
        <v>0</v>
      </c>
      <c r="AS138" s="57">
        <f t="shared" si="55"/>
        <v>0</v>
      </c>
      <c r="AT138" s="57">
        <f t="shared" si="69"/>
        <v>0</v>
      </c>
      <c r="AU138" s="58">
        <f t="shared" si="70"/>
        <v>0</v>
      </c>
    </row>
    <row r="139" spans="1:47" s="3" customFormat="1" ht="14">
      <c r="A139" s="118"/>
      <c r="B139" s="117">
        <v>0</v>
      </c>
      <c r="C139" s="8">
        <f t="shared" si="71"/>
        <v>0</v>
      </c>
      <c r="D139" s="9">
        <f t="shared" si="72"/>
        <v>0</v>
      </c>
      <c r="E139" s="65"/>
      <c r="F139" s="124"/>
      <c r="G139" s="125"/>
      <c r="H139" s="122">
        <v>0</v>
      </c>
      <c r="I139" s="123" t="s">
        <v>893</v>
      </c>
      <c r="J139" s="109" t="str">
        <f t="shared" si="61"/>
        <v>Enter Category</v>
      </c>
      <c r="K139" s="110" t="str">
        <f t="shared" si="29"/>
        <v>Enter Category</v>
      </c>
      <c r="L139" s="109" t="str">
        <f t="shared" si="30"/>
        <v>Enter Category</v>
      </c>
      <c r="M139" s="56"/>
      <c r="N139" s="57">
        <v>0</v>
      </c>
      <c r="O139" s="57">
        <v>0</v>
      </c>
      <c r="P139" s="57">
        <v>0</v>
      </c>
      <c r="Q139" s="57">
        <v>0</v>
      </c>
      <c r="R139" s="57">
        <v>0</v>
      </c>
      <c r="S139" s="57">
        <v>0</v>
      </c>
      <c r="T139" s="57">
        <v>0</v>
      </c>
      <c r="U139" s="57">
        <f t="shared" si="31"/>
        <v>0</v>
      </c>
      <c r="V139" s="57">
        <f t="shared" si="32"/>
        <v>0</v>
      </c>
      <c r="W139" s="57">
        <f t="shared" si="33"/>
        <v>0</v>
      </c>
      <c r="X139" s="57">
        <f t="shared" si="34"/>
        <v>0</v>
      </c>
      <c r="Y139" s="57">
        <f t="shared" si="35"/>
        <v>0</v>
      </c>
      <c r="Z139" s="57">
        <f t="shared" si="36"/>
        <v>0</v>
      </c>
      <c r="AA139" s="57">
        <f t="shared" si="37"/>
        <v>0</v>
      </c>
      <c r="AB139" s="57">
        <f t="shared" si="38"/>
        <v>0</v>
      </c>
      <c r="AC139" s="57">
        <f t="shared" si="39"/>
        <v>0</v>
      </c>
      <c r="AD139" s="57">
        <f t="shared" si="40"/>
        <v>0</v>
      </c>
      <c r="AE139" s="57">
        <f t="shared" si="41"/>
        <v>0</v>
      </c>
      <c r="AF139" s="57">
        <f t="shared" si="42"/>
        <v>0</v>
      </c>
      <c r="AG139" s="57">
        <f t="shared" si="43"/>
        <v>0</v>
      </c>
      <c r="AH139" s="57">
        <f t="shared" si="44"/>
        <v>0</v>
      </c>
      <c r="AI139" s="57">
        <f t="shared" si="45"/>
        <v>0</v>
      </c>
      <c r="AJ139" s="57">
        <f t="shared" si="46"/>
        <v>0</v>
      </c>
      <c r="AK139" s="57">
        <f t="shared" si="47"/>
        <v>0</v>
      </c>
      <c r="AL139" s="57">
        <f t="shared" si="62"/>
        <v>0</v>
      </c>
      <c r="AM139" s="57">
        <f t="shared" si="63"/>
        <v>0</v>
      </c>
      <c r="AN139" s="57">
        <f t="shared" si="64"/>
        <v>0</v>
      </c>
      <c r="AO139" s="57">
        <f t="shared" si="65"/>
        <v>0</v>
      </c>
      <c r="AP139" s="57">
        <f t="shared" si="66"/>
        <v>0</v>
      </c>
      <c r="AQ139" s="57">
        <f t="shared" si="67"/>
        <v>0</v>
      </c>
      <c r="AR139" s="57">
        <f t="shared" si="68"/>
        <v>0</v>
      </c>
      <c r="AS139" s="57">
        <f t="shared" si="55"/>
        <v>0</v>
      </c>
      <c r="AT139" s="57">
        <f t="shared" si="69"/>
        <v>0</v>
      </c>
      <c r="AU139" s="58">
        <f t="shared" si="70"/>
        <v>0</v>
      </c>
    </row>
    <row r="140" spans="1:47" s="3" customFormat="1" ht="14">
      <c r="A140" s="118"/>
      <c r="B140" s="117">
        <v>0</v>
      </c>
      <c r="C140" s="8">
        <f t="shared" si="71"/>
        <v>0</v>
      </c>
      <c r="D140" s="9">
        <f t="shared" si="72"/>
        <v>0</v>
      </c>
      <c r="E140" s="65"/>
      <c r="F140" s="124"/>
      <c r="G140" s="125"/>
      <c r="H140" s="122">
        <v>0</v>
      </c>
      <c r="I140" s="123" t="s">
        <v>893</v>
      </c>
      <c r="J140" s="109" t="str">
        <f t="shared" si="61"/>
        <v>Enter Category</v>
      </c>
      <c r="K140" s="110" t="str">
        <f t="shared" si="29"/>
        <v>Enter Category</v>
      </c>
      <c r="L140" s="109" t="str">
        <f t="shared" si="30"/>
        <v>Enter Category</v>
      </c>
      <c r="M140" s="56"/>
      <c r="N140" s="57">
        <v>0</v>
      </c>
      <c r="O140" s="57">
        <v>0</v>
      </c>
      <c r="P140" s="57">
        <v>0</v>
      </c>
      <c r="Q140" s="57">
        <v>0</v>
      </c>
      <c r="R140" s="57">
        <v>0</v>
      </c>
      <c r="S140" s="57">
        <v>0</v>
      </c>
      <c r="T140" s="57">
        <v>0</v>
      </c>
      <c r="U140" s="57">
        <f t="shared" si="31"/>
        <v>0</v>
      </c>
      <c r="V140" s="57">
        <f t="shared" si="32"/>
        <v>0</v>
      </c>
      <c r="W140" s="57">
        <f t="shared" si="33"/>
        <v>0</v>
      </c>
      <c r="X140" s="57">
        <f t="shared" si="34"/>
        <v>0</v>
      </c>
      <c r="Y140" s="57">
        <f t="shared" si="35"/>
        <v>0</v>
      </c>
      <c r="Z140" s="57">
        <f t="shared" si="36"/>
        <v>0</v>
      </c>
      <c r="AA140" s="57">
        <f t="shared" si="37"/>
        <v>0</v>
      </c>
      <c r="AB140" s="57">
        <f t="shared" si="38"/>
        <v>0</v>
      </c>
      <c r="AC140" s="57">
        <f t="shared" si="39"/>
        <v>0</v>
      </c>
      <c r="AD140" s="57">
        <f t="shared" si="40"/>
        <v>0</v>
      </c>
      <c r="AE140" s="57">
        <f t="shared" si="41"/>
        <v>0</v>
      </c>
      <c r="AF140" s="57">
        <f t="shared" si="42"/>
        <v>0</v>
      </c>
      <c r="AG140" s="57">
        <f t="shared" si="43"/>
        <v>0</v>
      </c>
      <c r="AH140" s="57">
        <f t="shared" si="44"/>
        <v>0</v>
      </c>
      <c r="AI140" s="57">
        <f t="shared" si="45"/>
        <v>0</v>
      </c>
      <c r="AJ140" s="57">
        <f t="shared" si="46"/>
        <v>0</v>
      </c>
      <c r="AK140" s="57">
        <f t="shared" si="47"/>
        <v>0</v>
      </c>
      <c r="AL140" s="57">
        <f t="shared" si="62"/>
        <v>0</v>
      </c>
      <c r="AM140" s="57">
        <f t="shared" si="63"/>
        <v>0</v>
      </c>
      <c r="AN140" s="57">
        <f t="shared" si="64"/>
        <v>0</v>
      </c>
      <c r="AO140" s="57">
        <f t="shared" si="65"/>
        <v>0</v>
      </c>
      <c r="AP140" s="57">
        <f t="shared" si="66"/>
        <v>0</v>
      </c>
      <c r="AQ140" s="57">
        <f t="shared" si="67"/>
        <v>0</v>
      </c>
      <c r="AR140" s="57">
        <f t="shared" si="68"/>
        <v>0</v>
      </c>
      <c r="AS140" s="57">
        <f t="shared" si="55"/>
        <v>0</v>
      </c>
      <c r="AT140" s="57">
        <f t="shared" si="69"/>
        <v>0</v>
      </c>
      <c r="AU140" s="58">
        <f t="shared" si="70"/>
        <v>0</v>
      </c>
    </row>
    <row r="141" spans="1:47" s="3" customFormat="1" ht="14">
      <c r="A141" s="118"/>
      <c r="B141" s="117">
        <v>0</v>
      </c>
      <c r="C141" s="8">
        <f t="shared" si="71"/>
        <v>0</v>
      </c>
      <c r="D141" s="9">
        <f t="shared" si="72"/>
        <v>0</v>
      </c>
      <c r="E141" s="65"/>
      <c r="F141" s="124"/>
      <c r="G141" s="125"/>
      <c r="H141" s="122">
        <v>0</v>
      </c>
      <c r="I141" s="123" t="s">
        <v>893</v>
      </c>
      <c r="J141" s="109" t="str">
        <f t="shared" si="61"/>
        <v>Enter Category</v>
      </c>
      <c r="K141" s="110" t="str">
        <f t="shared" si="29"/>
        <v>Enter Category</v>
      </c>
      <c r="L141" s="109" t="str">
        <f t="shared" si="30"/>
        <v>Enter Category</v>
      </c>
      <c r="M141" s="56"/>
      <c r="N141" s="57">
        <v>0</v>
      </c>
      <c r="O141" s="57">
        <v>0</v>
      </c>
      <c r="P141" s="57">
        <v>0</v>
      </c>
      <c r="Q141" s="57">
        <v>0</v>
      </c>
      <c r="R141" s="57">
        <v>0</v>
      </c>
      <c r="S141" s="57">
        <v>0</v>
      </c>
      <c r="T141" s="57">
        <v>0</v>
      </c>
      <c r="U141" s="57">
        <f t="shared" si="31"/>
        <v>0</v>
      </c>
      <c r="V141" s="57">
        <f t="shared" si="32"/>
        <v>0</v>
      </c>
      <c r="W141" s="57">
        <f t="shared" si="33"/>
        <v>0</v>
      </c>
      <c r="X141" s="57">
        <f t="shared" si="34"/>
        <v>0</v>
      </c>
      <c r="Y141" s="57">
        <f t="shared" si="35"/>
        <v>0</v>
      </c>
      <c r="Z141" s="57">
        <f t="shared" si="36"/>
        <v>0</v>
      </c>
      <c r="AA141" s="57">
        <f t="shared" si="37"/>
        <v>0</v>
      </c>
      <c r="AB141" s="57">
        <f t="shared" si="38"/>
        <v>0</v>
      </c>
      <c r="AC141" s="57">
        <f t="shared" si="39"/>
        <v>0</v>
      </c>
      <c r="AD141" s="57">
        <f t="shared" si="40"/>
        <v>0</v>
      </c>
      <c r="AE141" s="57">
        <f t="shared" si="41"/>
        <v>0</v>
      </c>
      <c r="AF141" s="57">
        <f t="shared" si="42"/>
        <v>0</v>
      </c>
      <c r="AG141" s="57">
        <f t="shared" si="43"/>
        <v>0</v>
      </c>
      <c r="AH141" s="57">
        <f t="shared" si="44"/>
        <v>0</v>
      </c>
      <c r="AI141" s="57">
        <f t="shared" si="45"/>
        <v>0</v>
      </c>
      <c r="AJ141" s="57">
        <f t="shared" si="46"/>
        <v>0</v>
      </c>
      <c r="AK141" s="57">
        <f t="shared" si="47"/>
        <v>0</v>
      </c>
      <c r="AL141" s="57">
        <f t="shared" si="62"/>
        <v>0</v>
      </c>
      <c r="AM141" s="57">
        <f t="shared" si="63"/>
        <v>0</v>
      </c>
      <c r="AN141" s="57">
        <f t="shared" si="64"/>
        <v>0</v>
      </c>
      <c r="AO141" s="57">
        <f t="shared" si="65"/>
        <v>0</v>
      </c>
      <c r="AP141" s="57">
        <f t="shared" si="66"/>
        <v>0</v>
      </c>
      <c r="AQ141" s="57">
        <f t="shared" si="67"/>
        <v>0</v>
      </c>
      <c r="AR141" s="57">
        <f t="shared" si="68"/>
        <v>0</v>
      </c>
      <c r="AS141" s="57">
        <f t="shared" si="55"/>
        <v>0</v>
      </c>
      <c r="AT141" s="57">
        <f t="shared" si="69"/>
        <v>0</v>
      </c>
      <c r="AU141" s="58">
        <f t="shared" si="70"/>
        <v>0</v>
      </c>
    </row>
    <row r="142" spans="1:47" s="3" customFormat="1" ht="14">
      <c r="A142" s="118"/>
      <c r="B142" s="117">
        <v>0</v>
      </c>
      <c r="C142" s="8">
        <f t="shared" si="71"/>
        <v>0</v>
      </c>
      <c r="D142" s="9">
        <f t="shared" si="72"/>
        <v>0</v>
      </c>
      <c r="E142" s="65"/>
      <c r="F142" s="124"/>
      <c r="G142" s="125"/>
      <c r="H142" s="122">
        <v>0</v>
      </c>
      <c r="I142" s="123" t="s">
        <v>893</v>
      </c>
      <c r="J142" s="109" t="str">
        <f t="shared" si="61"/>
        <v>Enter Category</v>
      </c>
      <c r="K142" s="110" t="str">
        <f t="shared" si="29"/>
        <v>Enter Category</v>
      </c>
      <c r="L142" s="109" t="str">
        <f t="shared" si="30"/>
        <v>Enter Category</v>
      </c>
      <c r="M142" s="56"/>
      <c r="N142" s="57">
        <v>0</v>
      </c>
      <c r="O142" s="57">
        <v>0</v>
      </c>
      <c r="P142" s="57">
        <v>0</v>
      </c>
      <c r="Q142" s="57">
        <v>0</v>
      </c>
      <c r="R142" s="57">
        <v>0</v>
      </c>
      <c r="S142" s="57">
        <v>0</v>
      </c>
      <c r="T142" s="57">
        <v>0</v>
      </c>
      <c r="U142" s="57">
        <f t="shared" si="31"/>
        <v>0</v>
      </c>
      <c r="V142" s="57">
        <f t="shared" si="32"/>
        <v>0</v>
      </c>
      <c r="W142" s="57">
        <f t="shared" si="33"/>
        <v>0</v>
      </c>
      <c r="X142" s="57">
        <f t="shared" si="34"/>
        <v>0</v>
      </c>
      <c r="Y142" s="57">
        <f t="shared" si="35"/>
        <v>0</v>
      </c>
      <c r="Z142" s="57">
        <f t="shared" si="36"/>
        <v>0</v>
      </c>
      <c r="AA142" s="57">
        <f t="shared" si="37"/>
        <v>0</v>
      </c>
      <c r="AB142" s="57">
        <f t="shared" si="38"/>
        <v>0</v>
      </c>
      <c r="AC142" s="57">
        <f t="shared" si="39"/>
        <v>0</v>
      </c>
      <c r="AD142" s="57">
        <f t="shared" si="40"/>
        <v>0</v>
      </c>
      <c r="AE142" s="57">
        <f t="shared" si="41"/>
        <v>0</v>
      </c>
      <c r="AF142" s="57">
        <f t="shared" si="42"/>
        <v>0</v>
      </c>
      <c r="AG142" s="57">
        <f t="shared" si="43"/>
        <v>0</v>
      </c>
      <c r="AH142" s="57">
        <f t="shared" si="44"/>
        <v>0</v>
      </c>
      <c r="AI142" s="57">
        <f t="shared" si="45"/>
        <v>0</v>
      </c>
      <c r="AJ142" s="57">
        <f t="shared" si="46"/>
        <v>0</v>
      </c>
      <c r="AK142" s="57">
        <f t="shared" si="47"/>
        <v>0</v>
      </c>
      <c r="AL142" s="57">
        <f t="shared" si="62"/>
        <v>0</v>
      </c>
      <c r="AM142" s="57">
        <f t="shared" si="63"/>
        <v>0</v>
      </c>
      <c r="AN142" s="57">
        <f t="shared" si="64"/>
        <v>0</v>
      </c>
      <c r="AO142" s="57">
        <f t="shared" si="65"/>
        <v>0</v>
      </c>
      <c r="AP142" s="57">
        <f t="shared" si="66"/>
        <v>0</v>
      </c>
      <c r="AQ142" s="57">
        <f t="shared" si="67"/>
        <v>0</v>
      </c>
      <c r="AR142" s="57">
        <f t="shared" si="68"/>
        <v>0</v>
      </c>
      <c r="AS142" s="57">
        <f t="shared" si="55"/>
        <v>0</v>
      </c>
      <c r="AT142" s="57">
        <f t="shared" si="69"/>
        <v>0</v>
      </c>
      <c r="AU142" s="58">
        <f t="shared" si="70"/>
        <v>0</v>
      </c>
    </row>
    <row r="143" spans="1:47" s="3" customFormat="1" ht="14">
      <c r="A143" s="118"/>
      <c r="B143" s="117">
        <v>0</v>
      </c>
      <c r="C143" s="8">
        <f t="shared" si="71"/>
        <v>0</v>
      </c>
      <c r="D143" s="9">
        <f t="shared" si="72"/>
        <v>0</v>
      </c>
      <c r="E143" s="65"/>
      <c r="F143" s="124"/>
      <c r="G143" s="125"/>
      <c r="H143" s="122">
        <v>0</v>
      </c>
      <c r="I143" s="123" t="s">
        <v>893</v>
      </c>
      <c r="J143" s="109" t="str">
        <f t="shared" si="61"/>
        <v>Enter Category</v>
      </c>
      <c r="K143" s="110" t="str">
        <f t="shared" si="29"/>
        <v>Enter Category</v>
      </c>
      <c r="L143" s="109" t="str">
        <f t="shared" si="30"/>
        <v>Enter Category</v>
      </c>
      <c r="M143" s="56"/>
      <c r="N143" s="57">
        <v>0</v>
      </c>
      <c r="O143" s="57">
        <v>0</v>
      </c>
      <c r="P143" s="57">
        <v>0</v>
      </c>
      <c r="Q143" s="57">
        <v>0</v>
      </c>
      <c r="R143" s="57">
        <v>0</v>
      </c>
      <c r="S143" s="57">
        <v>0</v>
      </c>
      <c r="T143" s="57">
        <v>0</v>
      </c>
      <c r="U143" s="57">
        <f t="shared" si="31"/>
        <v>0</v>
      </c>
      <c r="V143" s="57">
        <f t="shared" si="32"/>
        <v>0</v>
      </c>
      <c r="W143" s="57">
        <f t="shared" si="33"/>
        <v>0</v>
      </c>
      <c r="X143" s="57">
        <f t="shared" si="34"/>
        <v>0</v>
      </c>
      <c r="Y143" s="57">
        <f t="shared" si="35"/>
        <v>0</v>
      </c>
      <c r="Z143" s="57">
        <f t="shared" si="36"/>
        <v>0</v>
      </c>
      <c r="AA143" s="57">
        <f t="shared" si="37"/>
        <v>0</v>
      </c>
      <c r="AB143" s="57">
        <f t="shared" si="38"/>
        <v>0</v>
      </c>
      <c r="AC143" s="57">
        <f t="shared" si="39"/>
        <v>0</v>
      </c>
      <c r="AD143" s="57">
        <f t="shared" si="40"/>
        <v>0</v>
      </c>
      <c r="AE143" s="57">
        <f t="shared" si="41"/>
        <v>0</v>
      </c>
      <c r="AF143" s="57">
        <f t="shared" si="42"/>
        <v>0</v>
      </c>
      <c r="AG143" s="57">
        <f t="shared" si="43"/>
        <v>0</v>
      </c>
      <c r="AH143" s="57">
        <f t="shared" si="44"/>
        <v>0</v>
      </c>
      <c r="AI143" s="57">
        <f t="shared" si="45"/>
        <v>0</v>
      </c>
      <c r="AJ143" s="57">
        <f t="shared" si="46"/>
        <v>0</v>
      </c>
      <c r="AK143" s="57">
        <f t="shared" si="47"/>
        <v>0</v>
      </c>
      <c r="AL143" s="57">
        <f t="shared" si="62"/>
        <v>0</v>
      </c>
      <c r="AM143" s="57">
        <f t="shared" si="63"/>
        <v>0</v>
      </c>
      <c r="AN143" s="57">
        <f t="shared" si="64"/>
        <v>0</v>
      </c>
      <c r="AO143" s="57">
        <f t="shared" si="65"/>
        <v>0</v>
      </c>
      <c r="AP143" s="57">
        <f t="shared" si="66"/>
        <v>0</v>
      </c>
      <c r="AQ143" s="57">
        <f t="shared" si="67"/>
        <v>0</v>
      </c>
      <c r="AR143" s="57">
        <f t="shared" si="68"/>
        <v>0</v>
      </c>
      <c r="AS143" s="57">
        <f t="shared" si="55"/>
        <v>0</v>
      </c>
      <c r="AT143" s="57">
        <f t="shared" si="69"/>
        <v>0</v>
      </c>
      <c r="AU143" s="58">
        <f t="shared" si="70"/>
        <v>0</v>
      </c>
    </row>
    <row r="144" spans="1:47" s="3" customFormat="1" ht="14">
      <c r="A144" s="118"/>
      <c r="B144" s="117">
        <v>0</v>
      </c>
      <c r="C144" s="8">
        <f t="shared" si="71"/>
        <v>0</v>
      </c>
      <c r="D144" s="9">
        <f t="shared" si="72"/>
        <v>0</v>
      </c>
      <c r="E144" s="65"/>
      <c r="F144" s="124"/>
      <c r="G144" s="125"/>
      <c r="H144" s="122">
        <v>0</v>
      </c>
      <c r="I144" s="123" t="s">
        <v>893</v>
      </c>
      <c r="J144" s="109" t="str">
        <f t="shared" si="61"/>
        <v>Enter Category</v>
      </c>
      <c r="K144" s="110" t="str">
        <f t="shared" si="29"/>
        <v>Enter Category</v>
      </c>
      <c r="L144" s="109" t="str">
        <f t="shared" si="30"/>
        <v>Enter Category</v>
      </c>
      <c r="M144" s="56"/>
      <c r="N144" s="57">
        <v>0</v>
      </c>
      <c r="O144" s="57">
        <v>0</v>
      </c>
      <c r="P144" s="57">
        <v>0</v>
      </c>
      <c r="Q144" s="57">
        <v>0</v>
      </c>
      <c r="R144" s="57">
        <v>0</v>
      </c>
      <c r="S144" s="57">
        <v>0</v>
      </c>
      <c r="T144" s="57">
        <v>0</v>
      </c>
      <c r="U144" s="57">
        <f t="shared" si="31"/>
        <v>0</v>
      </c>
      <c r="V144" s="57">
        <f t="shared" si="32"/>
        <v>0</v>
      </c>
      <c r="W144" s="57">
        <f t="shared" si="33"/>
        <v>0</v>
      </c>
      <c r="X144" s="57">
        <f t="shared" si="34"/>
        <v>0</v>
      </c>
      <c r="Y144" s="57">
        <f t="shared" si="35"/>
        <v>0</v>
      </c>
      <c r="Z144" s="57">
        <f t="shared" si="36"/>
        <v>0</v>
      </c>
      <c r="AA144" s="57">
        <f t="shared" si="37"/>
        <v>0</v>
      </c>
      <c r="AB144" s="57">
        <f t="shared" si="38"/>
        <v>0</v>
      </c>
      <c r="AC144" s="57">
        <f t="shared" si="39"/>
        <v>0</v>
      </c>
      <c r="AD144" s="57">
        <f t="shared" si="40"/>
        <v>0</v>
      </c>
      <c r="AE144" s="57">
        <f t="shared" si="41"/>
        <v>0</v>
      </c>
      <c r="AF144" s="57">
        <f t="shared" si="42"/>
        <v>0</v>
      </c>
      <c r="AG144" s="57">
        <f t="shared" si="43"/>
        <v>0</v>
      </c>
      <c r="AH144" s="57">
        <f t="shared" si="44"/>
        <v>0</v>
      </c>
      <c r="AI144" s="57">
        <f t="shared" si="45"/>
        <v>0</v>
      </c>
      <c r="AJ144" s="57">
        <f t="shared" si="46"/>
        <v>0</v>
      </c>
      <c r="AK144" s="57">
        <f t="shared" si="47"/>
        <v>0</v>
      </c>
      <c r="AL144" s="57">
        <f t="shared" si="62"/>
        <v>0</v>
      </c>
      <c r="AM144" s="57">
        <f t="shared" si="63"/>
        <v>0</v>
      </c>
      <c r="AN144" s="57">
        <f t="shared" si="64"/>
        <v>0</v>
      </c>
      <c r="AO144" s="57">
        <f t="shared" si="65"/>
        <v>0</v>
      </c>
      <c r="AP144" s="57">
        <f t="shared" si="66"/>
        <v>0</v>
      </c>
      <c r="AQ144" s="57">
        <f t="shared" si="67"/>
        <v>0</v>
      </c>
      <c r="AR144" s="57">
        <f t="shared" si="68"/>
        <v>0</v>
      </c>
      <c r="AS144" s="57">
        <f t="shared" si="55"/>
        <v>0</v>
      </c>
      <c r="AT144" s="57">
        <f t="shared" si="69"/>
        <v>0</v>
      </c>
      <c r="AU144" s="58">
        <f t="shared" si="70"/>
        <v>0</v>
      </c>
    </row>
    <row r="145" spans="1:47" s="3" customFormat="1" ht="14">
      <c r="A145" s="118"/>
      <c r="B145" s="117">
        <v>0</v>
      </c>
      <c r="C145" s="8">
        <f t="shared" si="71"/>
        <v>0</v>
      </c>
      <c r="D145" s="9">
        <f t="shared" si="72"/>
        <v>0</v>
      </c>
      <c r="E145" s="65"/>
      <c r="F145" s="124"/>
      <c r="G145" s="125"/>
      <c r="H145" s="122">
        <v>0</v>
      </c>
      <c r="I145" s="123" t="s">
        <v>893</v>
      </c>
      <c r="J145" s="109" t="str">
        <f t="shared" si="61"/>
        <v>Enter Category</v>
      </c>
      <c r="K145" s="110" t="str">
        <f t="shared" si="29"/>
        <v>Enter Category</v>
      </c>
      <c r="L145" s="109" t="str">
        <f t="shared" si="30"/>
        <v>Enter Category</v>
      </c>
      <c r="M145" s="56"/>
      <c r="N145" s="57">
        <v>0</v>
      </c>
      <c r="O145" s="57">
        <v>0</v>
      </c>
      <c r="P145" s="57">
        <v>0</v>
      </c>
      <c r="Q145" s="57">
        <v>0</v>
      </c>
      <c r="R145" s="57">
        <v>0</v>
      </c>
      <c r="S145" s="57">
        <v>0</v>
      </c>
      <c r="T145" s="57">
        <v>0</v>
      </c>
      <c r="U145" s="57">
        <f t="shared" si="31"/>
        <v>0</v>
      </c>
      <c r="V145" s="57">
        <f t="shared" si="32"/>
        <v>0</v>
      </c>
      <c r="W145" s="57">
        <f t="shared" si="33"/>
        <v>0</v>
      </c>
      <c r="X145" s="57">
        <f t="shared" si="34"/>
        <v>0</v>
      </c>
      <c r="Y145" s="57">
        <f t="shared" si="35"/>
        <v>0</v>
      </c>
      <c r="Z145" s="57">
        <f t="shared" si="36"/>
        <v>0</v>
      </c>
      <c r="AA145" s="57">
        <f t="shared" si="37"/>
        <v>0</v>
      </c>
      <c r="AB145" s="57">
        <f t="shared" si="38"/>
        <v>0</v>
      </c>
      <c r="AC145" s="57">
        <f t="shared" si="39"/>
        <v>0</v>
      </c>
      <c r="AD145" s="57">
        <f t="shared" si="40"/>
        <v>0</v>
      </c>
      <c r="AE145" s="57">
        <f t="shared" si="41"/>
        <v>0</v>
      </c>
      <c r="AF145" s="57">
        <f t="shared" si="42"/>
        <v>0</v>
      </c>
      <c r="AG145" s="57">
        <f t="shared" si="43"/>
        <v>0</v>
      </c>
      <c r="AH145" s="57">
        <f t="shared" si="44"/>
        <v>0</v>
      </c>
      <c r="AI145" s="57">
        <f t="shared" si="45"/>
        <v>0</v>
      </c>
      <c r="AJ145" s="57">
        <f t="shared" si="46"/>
        <v>0</v>
      </c>
      <c r="AK145" s="57">
        <f t="shared" si="47"/>
        <v>0</v>
      </c>
      <c r="AL145" s="57">
        <f t="shared" si="62"/>
        <v>0</v>
      </c>
      <c r="AM145" s="57">
        <f t="shared" si="63"/>
        <v>0</v>
      </c>
      <c r="AN145" s="57">
        <f t="shared" si="64"/>
        <v>0</v>
      </c>
      <c r="AO145" s="57">
        <f t="shared" si="65"/>
        <v>0</v>
      </c>
      <c r="AP145" s="57">
        <f t="shared" si="66"/>
        <v>0</v>
      </c>
      <c r="AQ145" s="57">
        <f t="shared" si="67"/>
        <v>0</v>
      </c>
      <c r="AR145" s="57">
        <f t="shared" si="68"/>
        <v>0</v>
      </c>
      <c r="AS145" s="57">
        <f t="shared" si="55"/>
        <v>0</v>
      </c>
      <c r="AT145" s="57">
        <f t="shared" si="69"/>
        <v>0</v>
      </c>
      <c r="AU145" s="58">
        <f t="shared" si="70"/>
        <v>0</v>
      </c>
    </row>
    <row r="146" spans="1:47" s="3" customFormat="1" ht="14">
      <c r="A146" s="118"/>
      <c r="B146" s="117">
        <v>0</v>
      </c>
      <c r="C146" s="8">
        <f t="shared" si="71"/>
        <v>0</v>
      </c>
      <c r="D146" s="9">
        <f t="shared" si="72"/>
        <v>0</v>
      </c>
      <c r="E146" s="65"/>
      <c r="F146" s="124"/>
      <c r="G146" s="125"/>
      <c r="H146" s="122">
        <v>0</v>
      </c>
      <c r="I146" s="123" t="s">
        <v>893</v>
      </c>
      <c r="J146" s="109" t="str">
        <f t="shared" si="61"/>
        <v>Enter Category</v>
      </c>
      <c r="K146" s="110" t="str">
        <f t="shared" si="29"/>
        <v>Enter Category</v>
      </c>
      <c r="L146" s="109" t="str">
        <f t="shared" si="30"/>
        <v>Enter Category</v>
      </c>
      <c r="M146" s="56"/>
      <c r="N146" s="57">
        <v>0</v>
      </c>
      <c r="O146" s="57">
        <v>0</v>
      </c>
      <c r="P146" s="57">
        <v>0</v>
      </c>
      <c r="Q146" s="57">
        <v>0</v>
      </c>
      <c r="R146" s="57">
        <v>0</v>
      </c>
      <c r="S146" s="57">
        <v>0</v>
      </c>
      <c r="T146" s="57">
        <v>0</v>
      </c>
      <c r="U146" s="57">
        <f t="shared" si="31"/>
        <v>0</v>
      </c>
      <c r="V146" s="57">
        <f t="shared" si="32"/>
        <v>0</v>
      </c>
      <c r="W146" s="57">
        <f t="shared" si="33"/>
        <v>0</v>
      </c>
      <c r="X146" s="57">
        <f t="shared" si="34"/>
        <v>0</v>
      </c>
      <c r="Y146" s="57">
        <f t="shared" si="35"/>
        <v>0</v>
      </c>
      <c r="Z146" s="57">
        <f t="shared" si="36"/>
        <v>0</v>
      </c>
      <c r="AA146" s="57">
        <f t="shared" si="37"/>
        <v>0</v>
      </c>
      <c r="AB146" s="57">
        <f t="shared" si="38"/>
        <v>0</v>
      </c>
      <c r="AC146" s="57">
        <f t="shared" si="39"/>
        <v>0</v>
      </c>
      <c r="AD146" s="57">
        <f t="shared" si="40"/>
        <v>0</v>
      </c>
      <c r="AE146" s="57">
        <f t="shared" si="41"/>
        <v>0</v>
      </c>
      <c r="AF146" s="57">
        <f t="shared" si="42"/>
        <v>0</v>
      </c>
      <c r="AG146" s="57">
        <f t="shared" si="43"/>
        <v>0</v>
      </c>
      <c r="AH146" s="57">
        <f t="shared" si="44"/>
        <v>0</v>
      </c>
      <c r="AI146" s="57">
        <f t="shared" si="45"/>
        <v>0</v>
      </c>
      <c r="AJ146" s="57">
        <f t="shared" si="46"/>
        <v>0</v>
      </c>
      <c r="AK146" s="57">
        <f t="shared" si="47"/>
        <v>0</v>
      </c>
      <c r="AL146" s="57">
        <f t="shared" si="62"/>
        <v>0</v>
      </c>
      <c r="AM146" s="57">
        <f t="shared" si="63"/>
        <v>0</v>
      </c>
      <c r="AN146" s="57">
        <f t="shared" si="64"/>
        <v>0</v>
      </c>
      <c r="AO146" s="57">
        <f t="shared" si="65"/>
        <v>0</v>
      </c>
      <c r="AP146" s="57">
        <f t="shared" si="66"/>
        <v>0</v>
      </c>
      <c r="AQ146" s="57">
        <f t="shared" si="67"/>
        <v>0</v>
      </c>
      <c r="AR146" s="57">
        <f t="shared" si="68"/>
        <v>0</v>
      </c>
      <c r="AS146" s="57">
        <f t="shared" si="55"/>
        <v>0</v>
      </c>
      <c r="AT146" s="57">
        <f t="shared" si="69"/>
        <v>0</v>
      </c>
      <c r="AU146" s="58">
        <f t="shared" si="70"/>
        <v>0</v>
      </c>
    </row>
    <row r="147" spans="1:47" s="3" customFormat="1" ht="14">
      <c r="A147" s="118"/>
      <c r="B147" s="117">
        <v>0</v>
      </c>
      <c r="C147" s="8">
        <f t="shared" si="71"/>
        <v>0</v>
      </c>
      <c r="D147" s="9">
        <f t="shared" si="72"/>
        <v>0</v>
      </c>
      <c r="E147" s="65"/>
      <c r="F147" s="124"/>
      <c r="G147" s="125"/>
      <c r="H147" s="122">
        <v>0</v>
      </c>
      <c r="I147" s="123" t="s">
        <v>893</v>
      </c>
      <c r="J147" s="109" t="str">
        <f t="shared" si="61"/>
        <v>Enter Category</v>
      </c>
      <c r="K147" s="110" t="str">
        <f t="shared" si="29"/>
        <v>Enter Category</v>
      </c>
      <c r="L147" s="109" t="str">
        <f t="shared" si="30"/>
        <v>Enter Category</v>
      </c>
      <c r="M147" s="56"/>
      <c r="N147" s="57">
        <v>0</v>
      </c>
      <c r="O147" s="57">
        <v>0</v>
      </c>
      <c r="P147" s="57">
        <v>0</v>
      </c>
      <c r="Q147" s="57">
        <v>0</v>
      </c>
      <c r="R147" s="57">
        <v>0</v>
      </c>
      <c r="S147" s="57">
        <v>0</v>
      </c>
      <c r="T147" s="57">
        <v>0</v>
      </c>
      <c r="U147" s="57">
        <f t="shared" si="31"/>
        <v>0</v>
      </c>
      <c r="V147" s="57">
        <f t="shared" si="32"/>
        <v>0</v>
      </c>
      <c r="W147" s="57">
        <f t="shared" si="33"/>
        <v>0</v>
      </c>
      <c r="X147" s="57">
        <f t="shared" si="34"/>
        <v>0</v>
      </c>
      <c r="Y147" s="57">
        <f t="shared" si="35"/>
        <v>0</v>
      </c>
      <c r="Z147" s="57">
        <f t="shared" si="36"/>
        <v>0</v>
      </c>
      <c r="AA147" s="57">
        <f t="shared" si="37"/>
        <v>0</v>
      </c>
      <c r="AB147" s="57">
        <f t="shared" si="38"/>
        <v>0</v>
      </c>
      <c r="AC147" s="57">
        <f t="shared" si="39"/>
        <v>0</v>
      </c>
      <c r="AD147" s="57">
        <f t="shared" si="40"/>
        <v>0</v>
      </c>
      <c r="AE147" s="57">
        <f t="shared" si="41"/>
        <v>0</v>
      </c>
      <c r="AF147" s="57">
        <f t="shared" si="42"/>
        <v>0</v>
      </c>
      <c r="AG147" s="57">
        <f t="shared" si="43"/>
        <v>0</v>
      </c>
      <c r="AH147" s="57">
        <f t="shared" si="44"/>
        <v>0</v>
      </c>
      <c r="AI147" s="57">
        <f t="shared" si="45"/>
        <v>0</v>
      </c>
      <c r="AJ147" s="57">
        <f t="shared" si="46"/>
        <v>0</v>
      </c>
      <c r="AK147" s="57">
        <f t="shared" si="47"/>
        <v>0</v>
      </c>
      <c r="AL147" s="57">
        <f t="shared" si="62"/>
        <v>0</v>
      </c>
      <c r="AM147" s="57">
        <f t="shared" si="63"/>
        <v>0</v>
      </c>
      <c r="AN147" s="57">
        <f t="shared" si="64"/>
        <v>0</v>
      </c>
      <c r="AO147" s="57">
        <f t="shared" si="65"/>
        <v>0</v>
      </c>
      <c r="AP147" s="57">
        <f t="shared" si="66"/>
        <v>0</v>
      </c>
      <c r="AQ147" s="57">
        <f t="shared" si="67"/>
        <v>0</v>
      </c>
      <c r="AR147" s="57">
        <f t="shared" si="68"/>
        <v>0</v>
      </c>
      <c r="AS147" s="57">
        <f t="shared" si="55"/>
        <v>0</v>
      </c>
      <c r="AT147" s="57">
        <f t="shared" si="69"/>
        <v>0</v>
      </c>
      <c r="AU147" s="58">
        <f t="shared" si="70"/>
        <v>0</v>
      </c>
    </row>
    <row r="148" spans="1:47" s="3" customFormat="1" ht="14">
      <c r="A148" s="118"/>
      <c r="B148" s="117">
        <v>0</v>
      </c>
      <c r="C148" s="8">
        <f t="shared" si="71"/>
        <v>0</v>
      </c>
      <c r="D148" s="9">
        <f t="shared" si="72"/>
        <v>0</v>
      </c>
      <c r="E148" s="65"/>
      <c r="F148" s="124"/>
      <c r="G148" s="125"/>
      <c r="H148" s="122">
        <v>0</v>
      </c>
      <c r="I148" s="123" t="s">
        <v>893</v>
      </c>
      <c r="J148" s="109" t="str">
        <f t="shared" si="61"/>
        <v>Enter Category</v>
      </c>
      <c r="K148" s="110" t="str">
        <f t="shared" si="29"/>
        <v>Enter Category</v>
      </c>
      <c r="L148" s="109" t="str">
        <f t="shared" si="30"/>
        <v>Enter Category</v>
      </c>
      <c r="M148" s="56"/>
      <c r="N148" s="57">
        <v>0</v>
      </c>
      <c r="O148" s="57">
        <v>0</v>
      </c>
      <c r="P148" s="57">
        <v>0</v>
      </c>
      <c r="Q148" s="57">
        <v>0</v>
      </c>
      <c r="R148" s="57">
        <v>0</v>
      </c>
      <c r="S148" s="57">
        <v>0</v>
      </c>
      <c r="T148" s="57">
        <v>0</v>
      </c>
      <c r="U148" s="57">
        <f t="shared" si="31"/>
        <v>0</v>
      </c>
      <c r="V148" s="57">
        <f t="shared" si="32"/>
        <v>0</v>
      </c>
      <c r="W148" s="57">
        <f t="shared" si="33"/>
        <v>0</v>
      </c>
      <c r="X148" s="57">
        <f t="shared" si="34"/>
        <v>0</v>
      </c>
      <c r="Y148" s="57">
        <f t="shared" si="35"/>
        <v>0</v>
      </c>
      <c r="Z148" s="57">
        <f t="shared" si="36"/>
        <v>0</v>
      </c>
      <c r="AA148" s="57">
        <f t="shared" si="37"/>
        <v>0</v>
      </c>
      <c r="AB148" s="57">
        <f t="shared" si="38"/>
        <v>0</v>
      </c>
      <c r="AC148" s="57">
        <f t="shared" si="39"/>
        <v>0</v>
      </c>
      <c r="AD148" s="57">
        <f t="shared" si="40"/>
        <v>0</v>
      </c>
      <c r="AE148" s="57">
        <f t="shared" si="41"/>
        <v>0</v>
      </c>
      <c r="AF148" s="57">
        <f t="shared" si="42"/>
        <v>0</v>
      </c>
      <c r="AG148" s="57">
        <f t="shared" si="43"/>
        <v>0</v>
      </c>
      <c r="AH148" s="57">
        <f t="shared" si="44"/>
        <v>0</v>
      </c>
      <c r="AI148" s="57">
        <f t="shared" si="45"/>
        <v>0</v>
      </c>
      <c r="AJ148" s="57">
        <f t="shared" si="46"/>
        <v>0</v>
      </c>
      <c r="AK148" s="57">
        <f t="shared" si="47"/>
        <v>0</v>
      </c>
      <c r="AL148" s="57">
        <f t="shared" si="62"/>
        <v>0</v>
      </c>
      <c r="AM148" s="57">
        <f t="shared" si="63"/>
        <v>0</v>
      </c>
      <c r="AN148" s="57">
        <f t="shared" si="64"/>
        <v>0</v>
      </c>
      <c r="AO148" s="57">
        <f t="shared" si="65"/>
        <v>0</v>
      </c>
      <c r="AP148" s="57">
        <f t="shared" si="66"/>
        <v>0</v>
      </c>
      <c r="AQ148" s="57">
        <f t="shared" si="67"/>
        <v>0</v>
      </c>
      <c r="AR148" s="57">
        <f t="shared" si="68"/>
        <v>0</v>
      </c>
      <c r="AS148" s="57">
        <f t="shared" si="55"/>
        <v>0</v>
      </c>
      <c r="AT148" s="57">
        <f t="shared" si="69"/>
        <v>0</v>
      </c>
      <c r="AU148" s="58">
        <f t="shared" si="70"/>
        <v>0</v>
      </c>
    </row>
    <row r="149" spans="1:47" s="3" customFormat="1" ht="14">
      <c r="A149" s="118"/>
      <c r="B149" s="117">
        <v>0</v>
      </c>
      <c r="C149" s="8">
        <f t="shared" si="71"/>
        <v>0</v>
      </c>
      <c r="D149" s="9">
        <f t="shared" si="72"/>
        <v>0</v>
      </c>
      <c r="E149" s="65"/>
      <c r="F149" s="124"/>
      <c r="G149" s="125"/>
      <c r="H149" s="122">
        <v>0</v>
      </c>
      <c r="I149" s="123" t="s">
        <v>893</v>
      </c>
      <c r="J149" s="109" t="str">
        <f t="shared" si="61"/>
        <v>Enter Category</v>
      </c>
      <c r="K149" s="110" t="str">
        <f t="shared" si="29"/>
        <v>Enter Category</v>
      </c>
      <c r="L149" s="109" t="str">
        <f t="shared" si="30"/>
        <v>Enter Category</v>
      </c>
      <c r="M149" s="56"/>
      <c r="N149" s="57">
        <v>0</v>
      </c>
      <c r="O149" s="57">
        <v>0</v>
      </c>
      <c r="P149" s="57">
        <v>0</v>
      </c>
      <c r="Q149" s="57">
        <v>0</v>
      </c>
      <c r="R149" s="57">
        <v>0</v>
      </c>
      <c r="S149" s="57">
        <v>0</v>
      </c>
      <c r="T149" s="57">
        <v>0</v>
      </c>
      <c r="U149" s="57">
        <f t="shared" si="31"/>
        <v>0</v>
      </c>
      <c r="V149" s="57">
        <f t="shared" si="32"/>
        <v>0</v>
      </c>
      <c r="W149" s="57">
        <f t="shared" si="33"/>
        <v>0</v>
      </c>
      <c r="X149" s="57">
        <f t="shared" si="34"/>
        <v>0</v>
      </c>
      <c r="Y149" s="57">
        <f t="shared" si="35"/>
        <v>0</v>
      </c>
      <c r="Z149" s="57">
        <f t="shared" si="36"/>
        <v>0</v>
      </c>
      <c r="AA149" s="57">
        <f t="shared" si="37"/>
        <v>0</v>
      </c>
      <c r="AB149" s="57">
        <f t="shared" si="38"/>
        <v>0</v>
      </c>
      <c r="AC149" s="57">
        <f t="shared" si="39"/>
        <v>0</v>
      </c>
      <c r="AD149" s="57">
        <f t="shared" si="40"/>
        <v>0</v>
      </c>
      <c r="AE149" s="57">
        <f t="shared" si="41"/>
        <v>0</v>
      </c>
      <c r="AF149" s="57">
        <f t="shared" si="42"/>
        <v>0</v>
      </c>
      <c r="AG149" s="57">
        <f t="shared" si="43"/>
        <v>0</v>
      </c>
      <c r="AH149" s="57">
        <f t="shared" si="44"/>
        <v>0</v>
      </c>
      <c r="AI149" s="57">
        <f t="shared" si="45"/>
        <v>0</v>
      </c>
      <c r="AJ149" s="57">
        <f t="shared" si="46"/>
        <v>0</v>
      </c>
      <c r="AK149" s="57">
        <f t="shared" si="47"/>
        <v>0</v>
      </c>
      <c r="AL149" s="57">
        <f t="shared" si="62"/>
        <v>0</v>
      </c>
      <c r="AM149" s="57">
        <f t="shared" si="63"/>
        <v>0</v>
      </c>
      <c r="AN149" s="57">
        <f t="shared" si="64"/>
        <v>0</v>
      </c>
      <c r="AO149" s="57">
        <f t="shared" si="65"/>
        <v>0</v>
      </c>
      <c r="AP149" s="57">
        <f t="shared" si="66"/>
        <v>0</v>
      </c>
      <c r="AQ149" s="57">
        <f t="shared" si="67"/>
        <v>0</v>
      </c>
      <c r="AR149" s="57">
        <f t="shared" si="68"/>
        <v>0</v>
      </c>
      <c r="AS149" s="57">
        <f t="shared" si="55"/>
        <v>0</v>
      </c>
      <c r="AT149" s="57">
        <f t="shared" si="69"/>
        <v>0</v>
      </c>
      <c r="AU149" s="58">
        <f t="shared" si="70"/>
        <v>0</v>
      </c>
    </row>
    <row r="150" spans="1:47" s="3" customFormat="1" ht="14">
      <c r="A150" s="118"/>
      <c r="B150" s="117">
        <v>0</v>
      </c>
      <c r="C150" s="8">
        <f t="shared" si="71"/>
        <v>0</v>
      </c>
      <c r="D150" s="9">
        <f t="shared" si="72"/>
        <v>0</v>
      </c>
      <c r="E150" s="65"/>
      <c r="F150" s="124"/>
      <c r="G150" s="125"/>
      <c r="H150" s="122">
        <v>0</v>
      </c>
      <c r="I150" s="123" t="s">
        <v>893</v>
      </c>
      <c r="J150" s="109" t="str">
        <f t="shared" si="61"/>
        <v>Enter Category</v>
      </c>
      <c r="K150" s="110" t="str">
        <f t="shared" si="29"/>
        <v>Enter Category</v>
      </c>
      <c r="L150" s="109" t="str">
        <f t="shared" si="30"/>
        <v>Enter Category</v>
      </c>
      <c r="M150" s="56"/>
      <c r="N150" s="57">
        <v>0</v>
      </c>
      <c r="O150" s="57">
        <v>0</v>
      </c>
      <c r="P150" s="57">
        <v>0</v>
      </c>
      <c r="Q150" s="57">
        <v>0</v>
      </c>
      <c r="R150" s="57">
        <v>0</v>
      </c>
      <c r="S150" s="57">
        <v>0</v>
      </c>
      <c r="T150" s="57">
        <v>0</v>
      </c>
      <c r="U150" s="57">
        <f t="shared" si="31"/>
        <v>0</v>
      </c>
      <c r="V150" s="57">
        <f t="shared" si="32"/>
        <v>0</v>
      </c>
      <c r="W150" s="57">
        <f t="shared" si="33"/>
        <v>0</v>
      </c>
      <c r="X150" s="57">
        <f t="shared" si="34"/>
        <v>0</v>
      </c>
      <c r="Y150" s="57">
        <f t="shared" si="35"/>
        <v>0</v>
      </c>
      <c r="Z150" s="57">
        <f t="shared" si="36"/>
        <v>0</v>
      </c>
      <c r="AA150" s="57">
        <f t="shared" si="37"/>
        <v>0</v>
      </c>
      <c r="AB150" s="57">
        <f t="shared" si="38"/>
        <v>0</v>
      </c>
      <c r="AC150" s="57">
        <f t="shared" si="39"/>
        <v>0</v>
      </c>
      <c r="AD150" s="57">
        <f t="shared" si="40"/>
        <v>0</v>
      </c>
      <c r="AE150" s="57">
        <f t="shared" si="41"/>
        <v>0</v>
      </c>
      <c r="AF150" s="57">
        <f t="shared" si="42"/>
        <v>0</v>
      </c>
      <c r="AG150" s="57">
        <f t="shared" si="43"/>
        <v>0</v>
      </c>
      <c r="AH150" s="57">
        <f t="shared" si="44"/>
        <v>0</v>
      </c>
      <c r="AI150" s="57">
        <f t="shared" si="45"/>
        <v>0</v>
      </c>
      <c r="AJ150" s="57">
        <f t="shared" si="46"/>
        <v>0</v>
      </c>
      <c r="AK150" s="57">
        <f t="shared" si="47"/>
        <v>0</v>
      </c>
      <c r="AL150" s="57">
        <f t="shared" si="62"/>
        <v>0</v>
      </c>
      <c r="AM150" s="57">
        <f t="shared" si="63"/>
        <v>0</v>
      </c>
      <c r="AN150" s="57">
        <f t="shared" si="64"/>
        <v>0</v>
      </c>
      <c r="AO150" s="57">
        <f t="shared" si="65"/>
        <v>0</v>
      </c>
      <c r="AP150" s="57">
        <f t="shared" si="66"/>
        <v>0</v>
      </c>
      <c r="AQ150" s="57">
        <f t="shared" si="67"/>
        <v>0</v>
      </c>
      <c r="AR150" s="57">
        <f t="shared" si="68"/>
        <v>0</v>
      </c>
      <c r="AS150" s="57">
        <f t="shared" si="55"/>
        <v>0</v>
      </c>
      <c r="AT150" s="57">
        <f t="shared" si="69"/>
        <v>0</v>
      </c>
      <c r="AU150" s="58">
        <f t="shared" si="70"/>
        <v>0</v>
      </c>
    </row>
    <row r="151" spans="1:47" s="3" customFormat="1" ht="14">
      <c r="A151" s="118"/>
      <c r="B151" s="117">
        <v>0</v>
      </c>
      <c r="C151" s="8">
        <f t="shared" si="71"/>
        <v>0</v>
      </c>
      <c r="D151" s="9">
        <f t="shared" si="72"/>
        <v>0</v>
      </c>
      <c r="E151" s="65"/>
      <c r="F151" s="124"/>
      <c r="G151" s="125"/>
      <c r="H151" s="122">
        <v>0</v>
      </c>
      <c r="I151" s="123" t="s">
        <v>893</v>
      </c>
      <c r="J151" s="109" t="str">
        <f t="shared" si="61"/>
        <v>Enter Category</v>
      </c>
      <c r="K151" s="110" t="str">
        <f t="shared" si="29"/>
        <v>Enter Category</v>
      </c>
      <c r="L151" s="109" t="str">
        <f t="shared" si="30"/>
        <v>Enter Category</v>
      </c>
      <c r="M151" s="56"/>
      <c r="N151" s="57">
        <v>0</v>
      </c>
      <c r="O151" s="57">
        <v>0</v>
      </c>
      <c r="P151" s="57">
        <v>0</v>
      </c>
      <c r="Q151" s="57">
        <v>0</v>
      </c>
      <c r="R151" s="57">
        <v>0</v>
      </c>
      <c r="S151" s="57">
        <v>0</v>
      </c>
      <c r="T151" s="57">
        <v>0</v>
      </c>
      <c r="U151" s="57">
        <f t="shared" si="31"/>
        <v>0</v>
      </c>
      <c r="V151" s="57">
        <f t="shared" si="32"/>
        <v>0</v>
      </c>
      <c r="W151" s="57">
        <f t="shared" si="33"/>
        <v>0</v>
      </c>
      <c r="X151" s="57">
        <f t="shared" si="34"/>
        <v>0</v>
      </c>
      <c r="Y151" s="57">
        <f t="shared" si="35"/>
        <v>0</v>
      </c>
      <c r="Z151" s="57">
        <f t="shared" si="36"/>
        <v>0</v>
      </c>
      <c r="AA151" s="57">
        <f t="shared" si="37"/>
        <v>0</v>
      </c>
      <c r="AB151" s="57">
        <f t="shared" si="38"/>
        <v>0</v>
      </c>
      <c r="AC151" s="57">
        <f t="shared" si="39"/>
        <v>0</v>
      </c>
      <c r="AD151" s="57">
        <f t="shared" si="40"/>
        <v>0</v>
      </c>
      <c r="AE151" s="57">
        <f t="shared" si="41"/>
        <v>0</v>
      </c>
      <c r="AF151" s="57">
        <f t="shared" si="42"/>
        <v>0</v>
      </c>
      <c r="AG151" s="57">
        <f t="shared" si="43"/>
        <v>0</v>
      </c>
      <c r="AH151" s="57">
        <f t="shared" si="44"/>
        <v>0</v>
      </c>
      <c r="AI151" s="57">
        <f t="shared" si="45"/>
        <v>0</v>
      </c>
      <c r="AJ151" s="57">
        <f t="shared" si="46"/>
        <v>0</v>
      </c>
      <c r="AK151" s="57">
        <f t="shared" si="47"/>
        <v>0</v>
      </c>
      <c r="AL151" s="57">
        <f t="shared" si="62"/>
        <v>0</v>
      </c>
      <c r="AM151" s="57">
        <f t="shared" si="63"/>
        <v>0</v>
      </c>
      <c r="AN151" s="57">
        <f t="shared" si="64"/>
        <v>0</v>
      </c>
      <c r="AO151" s="57">
        <f t="shared" si="65"/>
        <v>0</v>
      </c>
      <c r="AP151" s="57">
        <f t="shared" si="66"/>
        <v>0</v>
      </c>
      <c r="AQ151" s="57">
        <f t="shared" si="67"/>
        <v>0</v>
      </c>
      <c r="AR151" s="57">
        <f t="shared" si="68"/>
        <v>0</v>
      </c>
      <c r="AS151" s="57">
        <f t="shared" si="55"/>
        <v>0</v>
      </c>
      <c r="AT151" s="57">
        <f t="shared" si="69"/>
        <v>0</v>
      </c>
      <c r="AU151" s="58">
        <f t="shared" si="70"/>
        <v>0</v>
      </c>
    </row>
    <row r="152" spans="1:47" s="3" customFormat="1" ht="14">
      <c r="A152" s="118"/>
      <c r="B152" s="117">
        <v>0</v>
      </c>
      <c r="C152" s="8">
        <f t="shared" si="71"/>
        <v>0</v>
      </c>
      <c r="D152" s="9">
        <f t="shared" si="72"/>
        <v>0</v>
      </c>
      <c r="E152" s="65"/>
      <c r="F152" s="124"/>
      <c r="G152" s="125"/>
      <c r="H152" s="122">
        <v>0</v>
      </c>
      <c r="I152" s="123" t="s">
        <v>893</v>
      </c>
      <c r="J152" s="109" t="str">
        <f t="shared" si="61"/>
        <v>Enter Category</v>
      </c>
      <c r="K152" s="110" t="str">
        <f t="shared" si="29"/>
        <v>Enter Category</v>
      </c>
      <c r="L152" s="109" t="str">
        <f t="shared" si="30"/>
        <v>Enter Category</v>
      </c>
      <c r="M152" s="56"/>
      <c r="N152" s="57">
        <v>0</v>
      </c>
      <c r="O152" s="57">
        <v>0</v>
      </c>
      <c r="P152" s="57">
        <v>0</v>
      </c>
      <c r="Q152" s="57">
        <v>0</v>
      </c>
      <c r="R152" s="57">
        <v>0</v>
      </c>
      <c r="S152" s="57">
        <v>0</v>
      </c>
      <c r="T152" s="57">
        <v>0</v>
      </c>
      <c r="U152" s="57">
        <f t="shared" si="31"/>
        <v>0</v>
      </c>
      <c r="V152" s="57">
        <f t="shared" si="32"/>
        <v>0</v>
      </c>
      <c r="W152" s="57">
        <f t="shared" si="33"/>
        <v>0</v>
      </c>
      <c r="X152" s="57">
        <f t="shared" si="34"/>
        <v>0</v>
      </c>
      <c r="Y152" s="57">
        <f t="shared" si="35"/>
        <v>0</v>
      </c>
      <c r="Z152" s="57">
        <f t="shared" si="36"/>
        <v>0</v>
      </c>
      <c r="AA152" s="57">
        <f t="shared" si="37"/>
        <v>0</v>
      </c>
      <c r="AB152" s="57">
        <f t="shared" si="38"/>
        <v>0</v>
      </c>
      <c r="AC152" s="57">
        <f t="shared" si="39"/>
        <v>0</v>
      </c>
      <c r="AD152" s="57">
        <f t="shared" si="40"/>
        <v>0</v>
      </c>
      <c r="AE152" s="57">
        <f t="shared" si="41"/>
        <v>0</v>
      </c>
      <c r="AF152" s="57">
        <f t="shared" si="42"/>
        <v>0</v>
      </c>
      <c r="AG152" s="57">
        <f t="shared" si="43"/>
        <v>0</v>
      </c>
      <c r="AH152" s="57">
        <f t="shared" si="44"/>
        <v>0</v>
      </c>
      <c r="AI152" s="57">
        <f t="shared" si="45"/>
        <v>0</v>
      </c>
      <c r="AJ152" s="57">
        <f t="shared" si="46"/>
        <v>0</v>
      </c>
      <c r="AK152" s="57">
        <f t="shared" si="47"/>
        <v>0</v>
      </c>
      <c r="AL152" s="57">
        <f t="shared" si="62"/>
        <v>0</v>
      </c>
      <c r="AM152" s="57">
        <f t="shared" si="63"/>
        <v>0</v>
      </c>
      <c r="AN152" s="57">
        <f t="shared" si="64"/>
        <v>0</v>
      </c>
      <c r="AO152" s="57">
        <f t="shared" si="65"/>
        <v>0</v>
      </c>
      <c r="AP152" s="57">
        <f t="shared" si="66"/>
        <v>0</v>
      </c>
      <c r="AQ152" s="57">
        <f t="shared" si="67"/>
        <v>0</v>
      </c>
      <c r="AR152" s="57">
        <f t="shared" si="68"/>
        <v>0</v>
      </c>
      <c r="AS152" s="57">
        <f t="shared" si="55"/>
        <v>0</v>
      </c>
      <c r="AT152" s="57">
        <f t="shared" si="69"/>
        <v>0</v>
      </c>
      <c r="AU152" s="58">
        <f t="shared" si="70"/>
        <v>0</v>
      </c>
    </row>
    <row r="153" spans="1:47" s="3" customFormat="1" ht="14">
      <c r="A153" s="118"/>
      <c r="B153" s="117">
        <v>0</v>
      </c>
      <c r="C153" s="8">
        <f t="shared" si="71"/>
        <v>0</v>
      </c>
      <c r="D153" s="9">
        <f t="shared" si="72"/>
        <v>0</v>
      </c>
      <c r="E153" s="65"/>
      <c r="F153" s="124"/>
      <c r="G153" s="125"/>
      <c r="H153" s="122">
        <v>0</v>
      </c>
      <c r="I153" s="123" t="s">
        <v>893</v>
      </c>
      <c r="J153" s="109" t="str">
        <f t="shared" si="61"/>
        <v>Enter Category</v>
      </c>
      <c r="K153" s="110" t="str">
        <f t="shared" si="29"/>
        <v>Enter Category</v>
      </c>
      <c r="L153" s="109" t="str">
        <f t="shared" si="30"/>
        <v>Enter Category</v>
      </c>
      <c r="M153" s="56"/>
      <c r="N153" s="57">
        <v>0</v>
      </c>
      <c r="O153" s="57">
        <v>0</v>
      </c>
      <c r="P153" s="57">
        <v>0</v>
      </c>
      <c r="Q153" s="57">
        <v>0</v>
      </c>
      <c r="R153" s="57">
        <v>0</v>
      </c>
      <c r="S153" s="57">
        <v>0</v>
      </c>
      <c r="T153" s="57">
        <v>0</v>
      </c>
      <c r="U153" s="57">
        <f t="shared" si="31"/>
        <v>0</v>
      </c>
      <c r="V153" s="57">
        <f t="shared" si="32"/>
        <v>0</v>
      </c>
      <c r="W153" s="57">
        <f t="shared" si="33"/>
        <v>0</v>
      </c>
      <c r="X153" s="57">
        <f t="shared" si="34"/>
        <v>0</v>
      </c>
      <c r="Y153" s="57">
        <f t="shared" si="35"/>
        <v>0</v>
      </c>
      <c r="Z153" s="57">
        <f t="shared" si="36"/>
        <v>0</v>
      </c>
      <c r="AA153" s="57">
        <f t="shared" si="37"/>
        <v>0</v>
      </c>
      <c r="AB153" s="57">
        <f t="shared" si="38"/>
        <v>0</v>
      </c>
      <c r="AC153" s="57">
        <f t="shared" si="39"/>
        <v>0</v>
      </c>
      <c r="AD153" s="57">
        <f t="shared" si="40"/>
        <v>0</v>
      </c>
      <c r="AE153" s="57">
        <f t="shared" si="41"/>
        <v>0</v>
      </c>
      <c r="AF153" s="57">
        <f t="shared" si="42"/>
        <v>0</v>
      </c>
      <c r="AG153" s="57">
        <f t="shared" si="43"/>
        <v>0</v>
      </c>
      <c r="AH153" s="57">
        <f t="shared" si="44"/>
        <v>0</v>
      </c>
      <c r="AI153" s="57">
        <f t="shared" si="45"/>
        <v>0</v>
      </c>
      <c r="AJ153" s="57">
        <f t="shared" si="46"/>
        <v>0</v>
      </c>
      <c r="AK153" s="57">
        <f t="shared" si="47"/>
        <v>0</v>
      </c>
      <c r="AL153" s="57">
        <f t="shared" si="62"/>
        <v>0</v>
      </c>
      <c r="AM153" s="57">
        <f t="shared" si="63"/>
        <v>0</v>
      </c>
      <c r="AN153" s="57">
        <f t="shared" si="64"/>
        <v>0</v>
      </c>
      <c r="AO153" s="57">
        <f t="shared" si="65"/>
        <v>0</v>
      </c>
      <c r="AP153" s="57">
        <f t="shared" si="66"/>
        <v>0</v>
      </c>
      <c r="AQ153" s="57">
        <f t="shared" si="67"/>
        <v>0</v>
      </c>
      <c r="AR153" s="57">
        <f t="shared" si="68"/>
        <v>0</v>
      </c>
      <c r="AS153" s="57">
        <f t="shared" si="55"/>
        <v>0</v>
      </c>
      <c r="AT153" s="57">
        <f t="shared" si="69"/>
        <v>0</v>
      </c>
      <c r="AU153" s="58">
        <f t="shared" si="70"/>
        <v>0</v>
      </c>
    </row>
    <row r="154" spans="1:47" s="3" customFormat="1" ht="14">
      <c r="A154" s="118"/>
      <c r="B154" s="117">
        <v>0</v>
      </c>
      <c r="C154" s="8">
        <f t="shared" si="71"/>
        <v>0</v>
      </c>
      <c r="D154" s="9">
        <f t="shared" si="72"/>
        <v>0</v>
      </c>
      <c r="E154" s="65"/>
      <c r="F154" s="124"/>
      <c r="G154" s="125"/>
      <c r="H154" s="122">
        <v>0</v>
      </c>
      <c r="I154" s="123" t="s">
        <v>893</v>
      </c>
      <c r="J154" s="109" t="str">
        <f t="shared" si="61"/>
        <v>Enter Category</v>
      </c>
      <c r="K154" s="110" t="str">
        <f t="shared" si="29"/>
        <v>Enter Category</v>
      </c>
      <c r="L154" s="109" t="str">
        <f t="shared" si="30"/>
        <v>Enter Category</v>
      </c>
      <c r="M154" s="56"/>
      <c r="N154" s="57">
        <v>0</v>
      </c>
      <c r="O154" s="57">
        <v>0</v>
      </c>
      <c r="P154" s="57">
        <v>0</v>
      </c>
      <c r="Q154" s="57">
        <v>0</v>
      </c>
      <c r="R154" s="57">
        <v>0</v>
      </c>
      <c r="S154" s="57">
        <v>0</v>
      </c>
      <c r="T154" s="57">
        <v>0</v>
      </c>
      <c r="U154" s="57">
        <f t="shared" si="31"/>
        <v>0</v>
      </c>
      <c r="V154" s="57">
        <f t="shared" si="32"/>
        <v>0</v>
      </c>
      <c r="W154" s="57">
        <f t="shared" si="33"/>
        <v>0</v>
      </c>
      <c r="X154" s="57">
        <f t="shared" si="34"/>
        <v>0</v>
      </c>
      <c r="Y154" s="57">
        <f t="shared" si="35"/>
        <v>0</v>
      </c>
      <c r="Z154" s="57">
        <f t="shared" si="36"/>
        <v>0</v>
      </c>
      <c r="AA154" s="57">
        <f t="shared" si="37"/>
        <v>0</v>
      </c>
      <c r="AB154" s="57">
        <f t="shared" si="38"/>
        <v>0</v>
      </c>
      <c r="AC154" s="57">
        <f t="shared" si="39"/>
        <v>0</v>
      </c>
      <c r="AD154" s="57">
        <f t="shared" si="40"/>
        <v>0</v>
      </c>
      <c r="AE154" s="57">
        <f t="shared" si="41"/>
        <v>0</v>
      </c>
      <c r="AF154" s="57">
        <f t="shared" si="42"/>
        <v>0</v>
      </c>
      <c r="AG154" s="57">
        <f t="shared" si="43"/>
        <v>0</v>
      </c>
      <c r="AH154" s="57">
        <f t="shared" si="44"/>
        <v>0</v>
      </c>
      <c r="AI154" s="57">
        <f t="shared" si="45"/>
        <v>0</v>
      </c>
      <c r="AJ154" s="57">
        <f t="shared" si="46"/>
        <v>0</v>
      </c>
      <c r="AK154" s="57">
        <f t="shared" si="47"/>
        <v>0</v>
      </c>
      <c r="AL154" s="57">
        <f t="shared" si="62"/>
        <v>0</v>
      </c>
      <c r="AM154" s="57">
        <f t="shared" si="63"/>
        <v>0</v>
      </c>
      <c r="AN154" s="57">
        <f t="shared" si="64"/>
        <v>0</v>
      </c>
      <c r="AO154" s="57">
        <f t="shared" si="65"/>
        <v>0</v>
      </c>
      <c r="AP154" s="57">
        <f t="shared" si="66"/>
        <v>0</v>
      </c>
      <c r="AQ154" s="57">
        <f t="shared" si="67"/>
        <v>0</v>
      </c>
      <c r="AR154" s="57">
        <f t="shared" si="68"/>
        <v>0</v>
      </c>
      <c r="AS154" s="57">
        <f t="shared" si="55"/>
        <v>0</v>
      </c>
      <c r="AT154" s="57">
        <f t="shared" si="69"/>
        <v>0</v>
      </c>
      <c r="AU154" s="58">
        <f t="shared" si="70"/>
        <v>0</v>
      </c>
    </row>
    <row r="155" spans="1:47" s="3" customFormat="1" ht="14">
      <c r="A155" s="118"/>
      <c r="B155" s="117">
        <v>0</v>
      </c>
      <c r="C155" s="8">
        <f t="shared" si="71"/>
        <v>0</v>
      </c>
      <c r="D155" s="9">
        <f t="shared" si="72"/>
        <v>0</v>
      </c>
      <c r="E155" s="65"/>
      <c r="F155" s="124"/>
      <c r="G155" s="125"/>
      <c r="H155" s="122">
        <v>0</v>
      </c>
      <c r="I155" s="123" t="s">
        <v>893</v>
      </c>
      <c r="J155" s="109" t="str">
        <f t="shared" si="61"/>
        <v>Enter Category</v>
      </c>
      <c r="K155" s="110" t="str">
        <f t="shared" si="29"/>
        <v>Enter Category</v>
      </c>
      <c r="L155" s="109" t="str">
        <f t="shared" si="30"/>
        <v>Enter Category</v>
      </c>
      <c r="M155" s="56"/>
      <c r="N155" s="57">
        <v>0</v>
      </c>
      <c r="O155" s="57">
        <v>0</v>
      </c>
      <c r="P155" s="57">
        <v>0</v>
      </c>
      <c r="Q155" s="57">
        <v>0</v>
      </c>
      <c r="R155" s="57">
        <v>0</v>
      </c>
      <c r="S155" s="57">
        <v>0</v>
      </c>
      <c r="T155" s="57">
        <v>0</v>
      </c>
      <c r="U155" s="57">
        <f t="shared" si="31"/>
        <v>0</v>
      </c>
      <c r="V155" s="57">
        <f t="shared" si="32"/>
        <v>0</v>
      </c>
      <c r="W155" s="57">
        <f t="shared" si="33"/>
        <v>0</v>
      </c>
      <c r="X155" s="57">
        <f t="shared" si="34"/>
        <v>0</v>
      </c>
      <c r="Y155" s="57">
        <f t="shared" si="35"/>
        <v>0</v>
      </c>
      <c r="Z155" s="57">
        <f t="shared" si="36"/>
        <v>0</v>
      </c>
      <c r="AA155" s="57">
        <f t="shared" si="37"/>
        <v>0</v>
      </c>
      <c r="AB155" s="57">
        <f t="shared" si="38"/>
        <v>0</v>
      </c>
      <c r="AC155" s="57">
        <f t="shared" si="39"/>
        <v>0</v>
      </c>
      <c r="AD155" s="57">
        <f t="shared" si="40"/>
        <v>0</v>
      </c>
      <c r="AE155" s="57">
        <f t="shared" si="41"/>
        <v>0</v>
      </c>
      <c r="AF155" s="57">
        <f t="shared" si="42"/>
        <v>0</v>
      </c>
      <c r="AG155" s="57">
        <f t="shared" si="43"/>
        <v>0</v>
      </c>
      <c r="AH155" s="57">
        <f t="shared" si="44"/>
        <v>0</v>
      </c>
      <c r="AI155" s="57">
        <f t="shared" si="45"/>
        <v>0</v>
      </c>
      <c r="AJ155" s="57">
        <f t="shared" si="46"/>
        <v>0</v>
      </c>
      <c r="AK155" s="57">
        <f t="shared" si="47"/>
        <v>0</v>
      </c>
      <c r="AL155" s="57">
        <f t="shared" si="62"/>
        <v>0</v>
      </c>
      <c r="AM155" s="57">
        <f t="shared" si="63"/>
        <v>0</v>
      </c>
      <c r="AN155" s="57">
        <f t="shared" si="64"/>
        <v>0</v>
      </c>
      <c r="AO155" s="57">
        <f t="shared" si="65"/>
        <v>0</v>
      </c>
      <c r="AP155" s="57">
        <f t="shared" si="66"/>
        <v>0</v>
      </c>
      <c r="AQ155" s="57">
        <f t="shared" si="67"/>
        <v>0</v>
      </c>
      <c r="AR155" s="57">
        <f t="shared" si="68"/>
        <v>0</v>
      </c>
      <c r="AS155" s="57">
        <f t="shared" si="55"/>
        <v>0</v>
      </c>
      <c r="AT155" s="57">
        <f t="shared" si="69"/>
        <v>0</v>
      </c>
      <c r="AU155" s="58">
        <f t="shared" si="70"/>
        <v>0</v>
      </c>
    </row>
    <row r="156" spans="1:47" s="3" customFormat="1" ht="14">
      <c r="A156" s="118"/>
      <c r="B156" s="117">
        <v>0</v>
      </c>
      <c r="C156" s="8">
        <f t="shared" si="71"/>
        <v>0</v>
      </c>
      <c r="D156" s="9">
        <f t="shared" si="72"/>
        <v>0</v>
      </c>
      <c r="E156" s="65"/>
      <c r="F156" s="124"/>
      <c r="G156" s="125"/>
      <c r="H156" s="122">
        <v>0</v>
      </c>
      <c r="I156" s="123" t="s">
        <v>893</v>
      </c>
      <c r="J156" s="109" t="str">
        <f t="shared" si="61"/>
        <v>Enter Category</v>
      </c>
      <c r="K156" s="110" t="str">
        <f t="shared" si="29"/>
        <v>Enter Category</v>
      </c>
      <c r="L156" s="109" t="str">
        <f t="shared" si="30"/>
        <v>Enter Category</v>
      </c>
      <c r="M156" s="56"/>
      <c r="N156" s="57">
        <v>0</v>
      </c>
      <c r="O156" s="57">
        <v>0</v>
      </c>
      <c r="P156" s="57">
        <v>0</v>
      </c>
      <c r="Q156" s="57">
        <v>0</v>
      </c>
      <c r="R156" s="57">
        <v>0</v>
      </c>
      <c r="S156" s="57">
        <v>0</v>
      </c>
      <c r="T156" s="57">
        <v>0</v>
      </c>
      <c r="U156" s="57">
        <f t="shared" si="31"/>
        <v>0</v>
      </c>
      <c r="V156" s="57">
        <f t="shared" si="32"/>
        <v>0</v>
      </c>
      <c r="W156" s="57">
        <f t="shared" si="33"/>
        <v>0</v>
      </c>
      <c r="X156" s="57">
        <f t="shared" si="34"/>
        <v>0</v>
      </c>
      <c r="Y156" s="57">
        <f t="shared" si="35"/>
        <v>0</v>
      </c>
      <c r="Z156" s="57">
        <f t="shared" si="36"/>
        <v>0</v>
      </c>
      <c r="AA156" s="57">
        <f t="shared" si="37"/>
        <v>0</v>
      </c>
      <c r="AB156" s="57">
        <f t="shared" si="38"/>
        <v>0</v>
      </c>
      <c r="AC156" s="57">
        <f t="shared" si="39"/>
        <v>0</v>
      </c>
      <c r="AD156" s="57">
        <f t="shared" si="40"/>
        <v>0</v>
      </c>
      <c r="AE156" s="57">
        <f t="shared" si="41"/>
        <v>0</v>
      </c>
      <c r="AF156" s="57">
        <f t="shared" si="42"/>
        <v>0</v>
      </c>
      <c r="AG156" s="57">
        <f t="shared" si="43"/>
        <v>0</v>
      </c>
      <c r="AH156" s="57">
        <f t="shared" si="44"/>
        <v>0</v>
      </c>
      <c r="AI156" s="57">
        <f t="shared" si="45"/>
        <v>0</v>
      </c>
      <c r="AJ156" s="57">
        <f t="shared" si="46"/>
        <v>0</v>
      </c>
      <c r="AK156" s="57">
        <f t="shared" si="47"/>
        <v>0</v>
      </c>
      <c r="AL156" s="57">
        <f t="shared" si="62"/>
        <v>0</v>
      </c>
      <c r="AM156" s="57">
        <f t="shared" si="63"/>
        <v>0</v>
      </c>
      <c r="AN156" s="57">
        <f t="shared" si="64"/>
        <v>0</v>
      </c>
      <c r="AO156" s="57">
        <f t="shared" si="65"/>
        <v>0</v>
      </c>
      <c r="AP156" s="57">
        <f t="shared" si="66"/>
        <v>0</v>
      </c>
      <c r="AQ156" s="57">
        <f t="shared" si="67"/>
        <v>0</v>
      </c>
      <c r="AR156" s="57">
        <f t="shared" si="68"/>
        <v>0</v>
      </c>
      <c r="AS156" s="57">
        <f t="shared" si="55"/>
        <v>0</v>
      </c>
      <c r="AT156" s="57">
        <f t="shared" si="69"/>
        <v>0</v>
      </c>
      <c r="AU156" s="58">
        <f t="shared" si="70"/>
        <v>0</v>
      </c>
    </row>
    <row r="157" spans="1:47" s="3" customFormat="1" ht="14">
      <c r="A157" s="118"/>
      <c r="B157" s="117">
        <v>0</v>
      </c>
      <c r="C157" s="8">
        <f t="shared" si="71"/>
        <v>0</v>
      </c>
      <c r="D157" s="9">
        <f t="shared" si="72"/>
        <v>0</v>
      </c>
      <c r="E157" s="65"/>
      <c r="F157" s="124"/>
      <c r="G157" s="125"/>
      <c r="H157" s="122">
        <v>0</v>
      </c>
      <c r="I157" s="123" t="s">
        <v>893</v>
      </c>
      <c r="J157" s="109" t="str">
        <f t="shared" ref="J157:J188" si="73">IF(OR(I157="Motor Vehicle Expenses - Fuel",I157="Motor Vehicle Expenses - Insurance &amp; CTP",I157="Motor Vehicle Expenses - Servicing, Repairs &amp; Tyres",I157="Motor Vehicle Expenses - Cleaning",I157="Motor Vehicle Expenses - Rent, Hire &amp; Lease",I157="Motor Vehicle Expenses - Other",),H157*$N$3,IF(I157="Motor Vehicle Expenses - Registration",H157*$N$3,IF(I157="Mobile Phone - Mixed Use",H157*$N$4,IF(I157="Internet",H157*$N$5,IF(I157="Music Subscriptions",H157*$N$6,IF(I157="Choose Category...","Enter Category",H157))))))</f>
        <v>Enter Category</v>
      </c>
      <c r="K157" s="110" t="str">
        <f t="shared" si="29"/>
        <v>Enter Category</v>
      </c>
      <c r="L157" s="109" t="str">
        <f t="shared" si="30"/>
        <v>Enter Category</v>
      </c>
      <c r="M157" s="56"/>
      <c r="N157" s="57">
        <v>0</v>
      </c>
      <c r="O157" s="57">
        <v>0</v>
      </c>
      <c r="P157" s="57">
        <v>0</v>
      </c>
      <c r="Q157" s="57">
        <v>0</v>
      </c>
      <c r="R157" s="57">
        <v>0</v>
      </c>
      <c r="S157" s="57">
        <v>0</v>
      </c>
      <c r="T157" s="57">
        <v>0</v>
      </c>
      <c r="U157" s="57">
        <f t="shared" si="31"/>
        <v>0</v>
      </c>
      <c r="V157" s="57">
        <f t="shared" si="32"/>
        <v>0</v>
      </c>
      <c r="W157" s="57">
        <f t="shared" si="33"/>
        <v>0</v>
      </c>
      <c r="X157" s="57">
        <f t="shared" si="34"/>
        <v>0</v>
      </c>
      <c r="Y157" s="57">
        <f t="shared" si="35"/>
        <v>0</v>
      </c>
      <c r="Z157" s="57">
        <f t="shared" si="36"/>
        <v>0</v>
      </c>
      <c r="AA157" s="57">
        <f t="shared" si="37"/>
        <v>0</v>
      </c>
      <c r="AB157" s="57">
        <f t="shared" si="38"/>
        <v>0</v>
      </c>
      <c r="AC157" s="57">
        <f t="shared" si="39"/>
        <v>0</v>
      </c>
      <c r="AD157" s="57">
        <f t="shared" si="40"/>
        <v>0</v>
      </c>
      <c r="AE157" s="57">
        <f t="shared" si="41"/>
        <v>0</v>
      </c>
      <c r="AF157" s="57">
        <f t="shared" si="42"/>
        <v>0</v>
      </c>
      <c r="AG157" s="57">
        <f t="shared" si="43"/>
        <v>0</v>
      </c>
      <c r="AH157" s="57">
        <f t="shared" si="44"/>
        <v>0</v>
      </c>
      <c r="AI157" s="57">
        <f t="shared" si="45"/>
        <v>0</v>
      </c>
      <c r="AJ157" s="57">
        <f t="shared" si="46"/>
        <v>0</v>
      </c>
      <c r="AK157" s="57">
        <f t="shared" si="47"/>
        <v>0</v>
      </c>
      <c r="AL157" s="57">
        <f t="shared" ref="AL157:AL188" si="74">IF(I157="Music Subscriptions",L157,0)</f>
        <v>0</v>
      </c>
      <c r="AM157" s="57">
        <f t="shared" ref="AM157:AM188" si="75">IF(I157="Parking",L157,0)</f>
        <v>0</v>
      </c>
      <c r="AN157" s="57">
        <f t="shared" ref="AN157:AN188" si="76">IF(I157="Rider Amenities - Water (non-GST)",L157,0)</f>
        <v>0</v>
      </c>
      <c r="AO157" s="57">
        <f t="shared" ref="AO157:AO188" si="77">IF(I157="Rider Amenities - Mints, Tissues &amp; Other (GST)",L157,0)</f>
        <v>0</v>
      </c>
      <c r="AP157" s="57">
        <f t="shared" ref="AP157:AP188" si="78">IF(I157="Sanitisation &amp; Hygiene",L157,0)</f>
        <v>0</v>
      </c>
      <c r="AQ157" s="57">
        <f t="shared" ref="AQ157:AQ188" si="79">IF(I157="Stationery",L157,0)</f>
        <v>0</v>
      </c>
      <c r="AR157" s="57">
        <f t="shared" ref="AR157:AR188" si="80">IF(I157="Sunglasses (only enter business portion)",L157,0)</f>
        <v>0</v>
      </c>
      <c r="AS157" s="57">
        <f t="shared" si="55"/>
        <v>0</v>
      </c>
      <c r="AT157" s="57">
        <f t="shared" ref="AT157:AT188" si="81">IF(I157="Other Expenses (GST)",L157,0)</f>
        <v>0</v>
      </c>
      <c r="AU157" s="58">
        <f t="shared" ref="AU157:AU188" si="82">IF(I157="Other Expenses (non-GST)",L157,0)</f>
        <v>0</v>
      </c>
    </row>
    <row r="158" spans="1:47" s="3" customFormat="1" ht="14">
      <c r="A158" s="118"/>
      <c r="B158" s="117">
        <v>0</v>
      </c>
      <c r="C158" s="8">
        <f t="shared" si="71"/>
        <v>0</v>
      </c>
      <c r="D158" s="9">
        <f t="shared" si="72"/>
        <v>0</v>
      </c>
      <c r="E158" s="65"/>
      <c r="F158" s="124"/>
      <c r="G158" s="125"/>
      <c r="H158" s="122">
        <v>0</v>
      </c>
      <c r="I158" s="123" t="s">
        <v>893</v>
      </c>
      <c r="J158" s="109" t="str">
        <f t="shared" si="73"/>
        <v>Enter Category</v>
      </c>
      <c r="K158" s="110" t="str">
        <f t="shared" ref="K158:K221" si="83">IF(OR(I158="Motor Vehicle Expenses - Registration",I158="Licences, Permits, Vehicle Checks, Medicals etc (non-GST)",I158="Bank Fees",I158="Rider Amenities - Water (non-GST)",I158="Other Expenses (non-GST)",),0,IF(I158="Choose Category...","Enter Category",J158/11))</f>
        <v>Enter Category</v>
      </c>
      <c r="L158" s="109" t="str">
        <f t="shared" ref="L158:L221" si="84">IF(I158="Choose Category...","Enter Category",ROUND(J158-K158,2))</f>
        <v>Enter Category</v>
      </c>
      <c r="M158" s="56"/>
      <c r="N158" s="57">
        <v>0</v>
      </c>
      <c r="O158" s="57">
        <v>0</v>
      </c>
      <c r="P158" s="57">
        <v>0</v>
      </c>
      <c r="Q158" s="57">
        <v>0</v>
      </c>
      <c r="R158" s="57">
        <v>0</v>
      </c>
      <c r="S158" s="57">
        <v>0</v>
      </c>
      <c r="T158" s="57">
        <v>0</v>
      </c>
      <c r="U158" s="57">
        <f t="shared" ref="U158:U221" si="85">IF(I158="Motor Vehicle Expenses - Fuel",L158,0)</f>
        <v>0</v>
      </c>
      <c r="V158" s="57">
        <f t="shared" ref="V158:V221" si="86">IF(I158="Motor Vehicle Expenses - Registration",L158,0)</f>
        <v>0</v>
      </c>
      <c r="W158" s="57">
        <f t="shared" ref="W158:W221" si="87">IF(I158="Motor Vehicle Expenses - Insurance &amp; CTP",L158,0)</f>
        <v>0</v>
      </c>
      <c r="X158" s="57">
        <f t="shared" ref="X158:X221" si="88">IF(I158="Motor Vehicle Expenses - Servicing, Repairs &amp; Tyres",L158,0)</f>
        <v>0</v>
      </c>
      <c r="Y158" s="57">
        <f t="shared" ref="Y158:Y221" si="89">IF(I158="Motor Vehicle Expenses - Rent, Hire &amp; Lease",L158,0)</f>
        <v>0</v>
      </c>
      <c r="Z158" s="57">
        <f t="shared" ref="Z158:Z221" si="90">IF(I158="Motor Vehicle Expenses - Cleaning",L158,0)</f>
        <v>0</v>
      </c>
      <c r="AA158" s="57">
        <f t="shared" ref="AA158:AA221" si="91">IF(I158="Motor Vehicle Expenses - Other",L158,0)</f>
        <v>0</v>
      </c>
      <c r="AB158" s="57">
        <f t="shared" ref="AB158:AB221" si="92">IF(I158="Accountancy",L158,0)</f>
        <v>0</v>
      </c>
      <c r="AC158" s="57">
        <f t="shared" ref="AC158:AC221" si="93">IF(I158="Bank Fees",L158,0)</f>
        <v>0</v>
      </c>
      <c r="AD158" s="57">
        <f t="shared" ref="AD158:AD221" si="94">IF(I158="Computer Expenses",L158,0)</f>
        <v>0</v>
      </c>
      <c r="AE158" s="57">
        <f t="shared" ref="AE158:AE221" si="95">IF(I158="Courses &amp; Training",L158,0)</f>
        <v>0</v>
      </c>
      <c r="AF158" s="57">
        <f t="shared" ref="AF158:AF221" si="96">IF(I158="Equipment (dashcams, tools etc)",L158,0)</f>
        <v>0</v>
      </c>
      <c r="AG158" s="57">
        <f t="shared" ref="AG158:AG221" si="97">IF(I158="Internet",L158,0)</f>
        <v>0</v>
      </c>
      <c r="AH158" s="57">
        <f t="shared" ref="AH158:AH221" si="98">IF(I158="Licences, Permits, Vehicle Checks, Medicals etc (GST)",L158,0)</f>
        <v>0</v>
      </c>
      <c r="AI158" s="57">
        <f t="shared" ref="AI158:AI221" si="99">IF(I158="Licences, Permits, Vehicle Checks, Medicals etc (non-GST)",L158,0)</f>
        <v>0</v>
      </c>
      <c r="AJ158" s="57">
        <f t="shared" ref="AJ158:AJ221" si="100">IF(I158="Mobile Phone - Mixed Use",L158,0)</f>
        <v>0</v>
      </c>
      <c r="AK158" s="57">
        <f t="shared" ref="AK158:AK221" si="101">IF(I158="Mobile Phone - 100% for Business",L158,0)</f>
        <v>0</v>
      </c>
      <c r="AL158" s="57">
        <f t="shared" si="74"/>
        <v>0</v>
      </c>
      <c r="AM158" s="57">
        <f t="shared" si="75"/>
        <v>0</v>
      </c>
      <c r="AN158" s="57">
        <f t="shared" si="76"/>
        <v>0</v>
      </c>
      <c r="AO158" s="57">
        <f t="shared" si="77"/>
        <v>0</v>
      </c>
      <c r="AP158" s="57">
        <f t="shared" si="78"/>
        <v>0</v>
      </c>
      <c r="AQ158" s="57">
        <f t="shared" si="79"/>
        <v>0</v>
      </c>
      <c r="AR158" s="57">
        <f t="shared" si="80"/>
        <v>0</v>
      </c>
      <c r="AS158" s="57">
        <f t="shared" ref="AS158:AS221" si="102">IF(I158="Tolls (See Instructions tab for how to enter)",L158,0)</f>
        <v>0</v>
      </c>
      <c r="AT158" s="57">
        <f t="shared" si="81"/>
        <v>0</v>
      </c>
      <c r="AU158" s="58">
        <f t="shared" si="82"/>
        <v>0</v>
      </c>
    </row>
    <row r="159" spans="1:47" s="3" customFormat="1" ht="14">
      <c r="A159" s="118"/>
      <c r="B159" s="117">
        <v>0</v>
      </c>
      <c r="C159" s="8">
        <f t="shared" si="71"/>
        <v>0</v>
      </c>
      <c r="D159" s="9">
        <f t="shared" si="72"/>
        <v>0</v>
      </c>
      <c r="E159" s="65"/>
      <c r="F159" s="124"/>
      <c r="G159" s="125"/>
      <c r="H159" s="122">
        <v>0</v>
      </c>
      <c r="I159" s="123" t="s">
        <v>893</v>
      </c>
      <c r="J159" s="109" t="str">
        <f t="shared" si="73"/>
        <v>Enter Category</v>
      </c>
      <c r="K159" s="110" t="str">
        <f t="shared" si="83"/>
        <v>Enter Category</v>
      </c>
      <c r="L159" s="109" t="str">
        <f t="shared" si="84"/>
        <v>Enter Category</v>
      </c>
      <c r="M159" s="56"/>
      <c r="N159" s="57">
        <v>0</v>
      </c>
      <c r="O159" s="57">
        <v>0</v>
      </c>
      <c r="P159" s="57">
        <v>0</v>
      </c>
      <c r="Q159" s="57">
        <v>0</v>
      </c>
      <c r="R159" s="57">
        <v>0</v>
      </c>
      <c r="S159" s="57">
        <v>0</v>
      </c>
      <c r="T159" s="57">
        <v>0</v>
      </c>
      <c r="U159" s="57">
        <f t="shared" si="85"/>
        <v>0</v>
      </c>
      <c r="V159" s="57">
        <f t="shared" si="86"/>
        <v>0</v>
      </c>
      <c r="W159" s="57">
        <f t="shared" si="87"/>
        <v>0</v>
      </c>
      <c r="X159" s="57">
        <f t="shared" si="88"/>
        <v>0</v>
      </c>
      <c r="Y159" s="57">
        <f t="shared" si="89"/>
        <v>0</v>
      </c>
      <c r="Z159" s="57">
        <f t="shared" si="90"/>
        <v>0</v>
      </c>
      <c r="AA159" s="57">
        <f t="shared" si="91"/>
        <v>0</v>
      </c>
      <c r="AB159" s="57">
        <f t="shared" si="92"/>
        <v>0</v>
      </c>
      <c r="AC159" s="57">
        <f t="shared" si="93"/>
        <v>0</v>
      </c>
      <c r="AD159" s="57">
        <f t="shared" si="94"/>
        <v>0</v>
      </c>
      <c r="AE159" s="57">
        <f t="shared" si="95"/>
        <v>0</v>
      </c>
      <c r="AF159" s="57">
        <f t="shared" si="96"/>
        <v>0</v>
      </c>
      <c r="AG159" s="57">
        <f t="shared" si="97"/>
        <v>0</v>
      </c>
      <c r="AH159" s="57">
        <f t="shared" si="98"/>
        <v>0</v>
      </c>
      <c r="AI159" s="57">
        <f t="shared" si="99"/>
        <v>0</v>
      </c>
      <c r="AJ159" s="57">
        <f t="shared" si="100"/>
        <v>0</v>
      </c>
      <c r="AK159" s="57">
        <f t="shared" si="101"/>
        <v>0</v>
      </c>
      <c r="AL159" s="57">
        <f t="shared" si="74"/>
        <v>0</v>
      </c>
      <c r="AM159" s="57">
        <f t="shared" si="75"/>
        <v>0</v>
      </c>
      <c r="AN159" s="57">
        <f t="shared" si="76"/>
        <v>0</v>
      </c>
      <c r="AO159" s="57">
        <f t="shared" si="77"/>
        <v>0</v>
      </c>
      <c r="AP159" s="57">
        <f t="shared" si="78"/>
        <v>0</v>
      </c>
      <c r="AQ159" s="57">
        <f t="shared" si="79"/>
        <v>0</v>
      </c>
      <c r="AR159" s="57">
        <f t="shared" si="80"/>
        <v>0</v>
      </c>
      <c r="AS159" s="57">
        <f t="shared" si="102"/>
        <v>0</v>
      </c>
      <c r="AT159" s="57">
        <f t="shared" si="81"/>
        <v>0</v>
      </c>
      <c r="AU159" s="58">
        <f t="shared" si="82"/>
        <v>0</v>
      </c>
    </row>
    <row r="160" spans="1:47" s="3" customFormat="1" ht="14">
      <c r="A160" s="118"/>
      <c r="B160" s="117">
        <v>0</v>
      </c>
      <c r="C160" s="8">
        <f t="shared" si="71"/>
        <v>0</v>
      </c>
      <c r="D160" s="9">
        <f t="shared" si="72"/>
        <v>0</v>
      </c>
      <c r="E160" s="65"/>
      <c r="F160" s="124"/>
      <c r="G160" s="125"/>
      <c r="H160" s="122">
        <v>0</v>
      </c>
      <c r="I160" s="123" t="s">
        <v>893</v>
      </c>
      <c r="J160" s="109" t="str">
        <f t="shared" si="73"/>
        <v>Enter Category</v>
      </c>
      <c r="K160" s="110" t="str">
        <f t="shared" si="83"/>
        <v>Enter Category</v>
      </c>
      <c r="L160" s="109" t="str">
        <f t="shared" si="84"/>
        <v>Enter Category</v>
      </c>
      <c r="M160" s="56"/>
      <c r="N160" s="57">
        <v>0</v>
      </c>
      <c r="O160" s="57">
        <v>0</v>
      </c>
      <c r="P160" s="57">
        <v>0</v>
      </c>
      <c r="Q160" s="57">
        <v>0</v>
      </c>
      <c r="R160" s="57">
        <v>0</v>
      </c>
      <c r="S160" s="57">
        <v>0</v>
      </c>
      <c r="T160" s="57">
        <v>0</v>
      </c>
      <c r="U160" s="57">
        <f t="shared" si="85"/>
        <v>0</v>
      </c>
      <c r="V160" s="57">
        <f t="shared" si="86"/>
        <v>0</v>
      </c>
      <c r="W160" s="57">
        <f t="shared" si="87"/>
        <v>0</v>
      </c>
      <c r="X160" s="57">
        <f t="shared" si="88"/>
        <v>0</v>
      </c>
      <c r="Y160" s="57">
        <f t="shared" si="89"/>
        <v>0</v>
      </c>
      <c r="Z160" s="57">
        <f t="shared" si="90"/>
        <v>0</v>
      </c>
      <c r="AA160" s="57">
        <f t="shared" si="91"/>
        <v>0</v>
      </c>
      <c r="AB160" s="57">
        <f t="shared" si="92"/>
        <v>0</v>
      </c>
      <c r="AC160" s="57">
        <f t="shared" si="93"/>
        <v>0</v>
      </c>
      <c r="AD160" s="57">
        <f t="shared" si="94"/>
        <v>0</v>
      </c>
      <c r="AE160" s="57">
        <f t="shared" si="95"/>
        <v>0</v>
      </c>
      <c r="AF160" s="57">
        <f t="shared" si="96"/>
        <v>0</v>
      </c>
      <c r="AG160" s="57">
        <f t="shared" si="97"/>
        <v>0</v>
      </c>
      <c r="AH160" s="57">
        <f t="shared" si="98"/>
        <v>0</v>
      </c>
      <c r="AI160" s="57">
        <f t="shared" si="99"/>
        <v>0</v>
      </c>
      <c r="AJ160" s="57">
        <f t="shared" si="100"/>
        <v>0</v>
      </c>
      <c r="AK160" s="57">
        <f t="shared" si="101"/>
        <v>0</v>
      </c>
      <c r="AL160" s="57">
        <f t="shared" si="74"/>
        <v>0</v>
      </c>
      <c r="AM160" s="57">
        <f t="shared" si="75"/>
        <v>0</v>
      </c>
      <c r="AN160" s="57">
        <f t="shared" si="76"/>
        <v>0</v>
      </c>
      <c r="AO160" s="57">
        <f t="shared" si="77"/>
        <v>0</v>
      </c>
      <c r="AP160" s="57">
        <f t="shared" si="78"/>
        <v>0</v>
      </c>
      <c r="AQ160" s="57">
        <f t="shared" si="79"/>
        <v>0</v>
      </c>
      <c r="AR160" s="57">
        <f t="shared" si="80"/>
        <v>0</v>
      </c>
      <c r="AS160" s="57">
        <f t="shared" si="102"/>
        <v>0</v>
      </c>
      <c r="AT160" s="57">
        <f t="shared" si="81"/>
        <v>0</v>
      </c>
      <c r="AU160" s="58">
        <f t="shared" si="82"/>
        <v>0</v>
      </c>
    </row>
    <row r="161" spans="1:47" s="3" customFormat="1" ht="14">
      <c r="A161" s="118"/>
      <c r="B161" s="117">
        <v>0</v>
      </c>
      <c r="C161" s="8">
        <f t="shared" si="71"/>
        <v>0</v>
      </c>
      <c r="D161" s="9">
        <f t="shared" si="72"/>
        <v>0</v>
      </c>
      <c r="E161" s="65"/>
      <c r="F161" s="124"/>
      <c r="G161" s="125"/>
      <c r="H161" s="122">
        <v>0</v>
      </c>
      <c r="I161" s="123" t="s">
        <v>893</v>
      </c>
      <c r="J161" s="109" t="str">
        <f t="shared" si="73"/>
        <v>Enter Category</v>
      </c>
      <c r="K161" s="110" t="str">
        <f t="shared" si="83"/>
        <v>Enter Category</v>
      </c>
      <c r="L161" s="109" t="str">
        <f t="shared" si="84"/>
        <v>Enter Category</v>
      </c>
      <c r="M161" s="56"/>
      <c r="N161" s="57">
        <v>0</v>
      </c>
      <c r="O161" s="57">
        <v>0</v>
      </c>
      <c r="P161" s="57">
        <v>0</v>
      </c>
      <c r="Q161" s="57">
        <v>0</v>
      </c>
      <c r="R161" s="57">
        <v>0</v>
      </c>
      <c r="S161" s="57">
        <v>0</v>
      </c>
      <c r="T161" s="57">
        <v>0</v>
      </c>
      <c r="U161" s="57">
        <f t="shared" si="85"/>
        <v>0</v>
      </c>
      <c r="V161" s="57">
        <f t="shared" si="86"/>
        <v>0</v>
      </c>
      <c r="W161" s="57">
        <f t="shared" si="87"/>
        <v>0</v>
      </c>
      <c r="X161" s="57">
        <f t="shared" si="88"/>
        <v>0</v>
      </c>
      <c r="Y161" s="57">
        <f t="shared" si="89"/>
        <v>0</v>
      </c>
      <c r="Z161" s="57">
        <f t="shared" si="90"/>
        <v>0</v>
      </c>
      <c r="AA161" s="57">
        <f t="shared" si="91"/>
        <v>0</v>
      </c>
      <c r="AB161" s="57">
        <f t="shared" si="92"/>
        <v>0</v>
      </c>
      <c r="AC161" s="57">
        <f t="shared" si="93"/>
        <v>0</v>
      </c>
      <c r="AD161" s="57">
        <f t="shared" si="94"/>
        <v>0</v>
      </c>
      <c r="AE161" s="57">
        <f t="shared" si="95"/>
        <v>0</v>
      </c>
      <c r="AF161" s="57">
        <f t="shared" si="96"/>
        <v>0</v>
      </c>
      <c r="AG161" s="57">
        <f t="shared" si="97"/>
        <v>0</v>
      </c>
      <c r="AH161" s="57">
        <f t="shared" si="98"/>
        <v>0</v>
      </c>
      <c r="AI161" s="57">
        <f t="shared" si="99"/>
        <v>0</v>
      </c>
      <c r="AJ161" s="57">
        <f t="shared" si="100"/>
        <v>0</v>
      </c>
      <c r="AK161" s="57">
        <f t="shared" si="101"/>
        <v>0</v>
      </c>
      <c r="AL161" s="57">
        <f t="shared" si="74"/>
        <v>0</v>
      </c>
      <c r="AM161" s="57">
        <f t="shared" si="75"/>
        <v>0</v>
      </c>
      <c r="AN161" s="57">
        <f t="shared" si="76"/>
        <v>0</v>
      </c>
      <c r="AO161" s="57">
        <f t="shared" si="77"/>
        <v>0</v>
      </c>
      <c r="AP161" s="57">
        <f t="shared" si="78"/>
        <v>0</v>
      </c>
      <c r="AQ161" s="57">
        <f t="shared" si="79"/>
        <v>0</v>
      </c>
      <c r="AR161" s="57">
        <f t="shared" si="80"/>
        <v>0</v>
      </c>
      <c r="AS161" s="57">
        <f t="shared" si="102"/>
        <v>0</v>
      </c>
      <c r="AT161" s="57">
        <f t="shared" si="81"/>
        <v>0</v>
      </c>
      <c r="AU161" s="58">
        <f t="shared" si="82"/>
        <v>0</v>
      </c>
    </row>
    <row r="162" spans="1:47" s="3" customFormat="1" ht="14">
      <c r="A162" s="118"/>
      <c r="B162" s="117">
        <v>0</v>
      </c>
      <c r="C162" s="8">
        <f t="shared" si="71"/>
        <v>0</v>
      </c>
      <c r="D162" s="9">
        <f t="shared" si="72"/>
        <v>0</v>
      </c>
      <c r="E162" s="65"/>
      <c r="F162" s="124"/>
      <c r="G162" s="125"/>
      <c r="H162" s="122">
        <v>0</v>
      </c>
      <c r="I162" s="123" t="s">
        <v>893</v>
      </c>
      <c r="J162" s="109" t="str">
        <f t="shared" si="73"/>
        <v>Enter Category</v>
      </c>
      <c r="K162" s="110" t="str">
        <f t="shared" si="83"/>
        <v>Enter Category</v>
      </c>
      <c r="L162" s="109" t="str">
        <f t="shared" si="84"/>
        <v>Enter Category</v>
      </c>
      <c r="M162" s="56"/>
      <c r="N162" s="57">
        <v>0</v>
      </c>
      <c r="O162" s="57">
        <v>0</v>
      </c>
      <c r="P162" s="57">
        <v>0</v>
      </c>
      <c r="Q162" s="57">
        <v>0</v>
      </c>
      <c r="R162" s="57">
        <v>0</v>
      </c>
      <c r="S162" s="57">
        <v>0</v>
      </c>
      <c r="T162" s="57">
        <v>0</v>
      </c>
      <c r="U162" s="57">
        <f t="shared" si="85"/>
        <v>0</v>
      </c>
      <c r="V162" s="57">
        <f t="shared" si="86"/>
        <v>0</v>
      </c>
      <c r="W162" s="57">
        <f t="shared" si="87"/>
        <v>0</v>
      </c>
      <c r="X162" s="57">
        <f t="shared" si="88"/>
        <v>0</v>
      </c>
      <c r="Y162" s="57">
        <f t="shared" si="89"/>
        <v>0</v>
      </c>
      <c r="Z162" s="57">
        <f t="shared" si="90"/>
        <v>0</v>
      </c>
      <c r="AA162" s="57">
        <f t="shared" si="91"/>
        <v>0</v>
      </c>
      <c r="AB162" s="57">
        <f t="shared" si="92"/>
        <v>0</v>
      </c>
      <c r="AC162" s="57">
        <f t="shared" si="93"/>
        <v>0</v>
      </c>
      <c r="AD162" s="57">
        <f t="shared" si="94"/>
        <v>0</v>
      </c>
      <c r="AE162" s="57">
        <f t="shared" si="95"/>
        <v>0</v>
      </c>
      <c r="AF162" s="57">
        <f t="shared" si="96"/>
        <v>0</v>
      </c>
      <c r="AG162" s="57">
        <f t="shared" si="97"/>
        <v>0</v>
      </c>
      <c r="AH162" s="57">
        <f t="shared" si="98"/>
        <v>0</v>
      </c>
      <c r="AI162" s="57">
        <f t="shared" si="99"/>
        <v>0</v>
      </c>
      <c r="AJ162" s="57">
        <f t="shared" si="100"/>
        <v>0</v>
      </c>
      <c r="AK162" s="57">
        <f t="shared" si="101"/>
        <v>0</v>
      </c>
      <c r="AL162" s="57">
        <f t="shared" si="74"/>
        <v>0</v>
      </c>
      <c r="AM162" s="57">
        <f t="shared" si="75"/>
        <v>0</v>
      </c>
      <c r="AN162" s="57">
        <f t="shared" si="76"/>
        <v>0</v>
      </c>
      <c r="AO162" s="57">
        <f t="shared" si="77"/>
        <v>0</v>
      </c>
      <c r="AP162" s="57">
        <f t="shared" si="78"/>
        <v>0</v>
      </c>
      <c r="AQ162" s="57">
        <f t="shared" si="79"/>
        <v>0</v>
      </c>
      <c r="AR162" s="57">
        <f t="shared" si="80"/>
        <v>0</v>
      </c>
      <c r="AS162" s="57">
        <f t="shared" si="102"/>
        <v>0</v>
      </c>
      <c r="AT162" s="57">
        <f t="shared" si="81"/>
        <v>0</v>
      </c>
      <c r="AU162" s="58">
        <f t="shared" si="82"/>
        <v>0</v>
      </c>
    </row>
    <row r="163" spans="1:47" s="3" customFormat="1" ht="14">
      <c r="A163" s="118"/>
      <c r="B163" s="117">
        <v>0</v>
      </c>
      <c r="C163" s="8">
        <f t="shared" si="71"/>
        <v>0</v>
      </c>
      <c r="D163" s="9">
        <f t="shared" si="72"/>
        <v>0</v>
      </c>
      <c r="E163" s="65"/>
      <c r="F163" s="124"/>
      <c r="G163" s="125"/>
      <c r="H163" s="122">
        <v>0</v>
      </c>
      <c r="I163" s="123" t="s">
        <v>893</v>
      </c>
      <c r="J163" s="109" t="str">
        <f t="shared" si="73"/>
        <v>Enter Category</v>
      </c>
      <c r="K163" s="110" t="str">
        <f t="shared" si="83"/>
        <v>Enter Category</v>
      </c>
      <c r="L163" s="109" t="str">
        <f t="shared" si="84"/>
        <v>Enter Category</v>
      </c>
      <c r="M163" s="56"/>
      <c r="N163" s="57">
        <v>0</v>
      </c>
      <c r="O163" s="57">
        <v>0</v>
      </c>
      <c r="P163" s="57">
        <v>0</v>
      </c>
      <c r="Q163" s="57">
        <v>0</v>
      </c>
      <c r="R163" s="57">
        <v>0</v>
      </c>
      <c r="S163" s="57">
        <v>0</v>
      </c>
      <c r="T163" s="57">
        <v>0</v>
      </c>
      <c r="U163" s="57">
        <f t="shared" si="85"/>
        <v>0</v>
      </c>
      <c r="V163" s="57">
        <f t="shared" si="86"/>
        <v>0</v>
      </c>
      <c r="W163" s="57">
        <f t="shared" si="87"/>
        <v>0</v>
      </c>
      <c r="X163" s="57">
        <f t="shared" si="88"/>
        <v>0</v>
      </c>
      <c r="Y163" s="57">
        <f t="shared" si="89"/>
        <v>0</v>
      </c>
      <c r="Z163" s="57">
        <f t="shared" si="90"/>
        <v>0</v>
      </c>
      <c r="AA163" s="57">
        <f t="shared" si="91"/>
        <v>0</v>
      </c>
      <c r="AB163" s="57">
        <f t="shared" si="92"/>
        <v>0</v>
      </c>
      <c r="AC163" s="57">
        <f t="shared" si="93"/>
        <v>0</v>
      </c>
      <c r="AD163" s="57">
        <f t="shared" si="94"/>
        <v>0</v>
      </c>
      <c r="AE163" s="57">
        <f t="shared" si="95"/>
        <v>0</v>
      </c>
      <c r="AF163" s="57">
        <f t="shared" si="96"/>
        <v>0</v>
      </c>
      <c r="AG163" s="57">
        <f t="shared" si="97"/>
        <v>0</v>
      </c>
      <c r="AH163" s="57">
        <f t="shared" si="98"/>
        <v>0</v>
      </c>
      <c r="AI163" s="57">
        <f t="shared" si="99"/>
        <v>0</v>
      </c>
      <c r="AJ163" s="57">
        <f t="shared" si="100"/>
        <v>0</v>
      </c>
      <c r="AK163" s="57">
        <f t="shared" si="101"/>
        <v>0</v>
      </c>
      <c r="AL163" s="57">
        <f t="shared" si="74"/>
        <v>0</v>
      </c>
      <c r="AM163" s="57">
        <f t="shared" si="75"/>
        <v>0</v>
      </c>
      <c r="AN163" s="57">
        <f t="shared" si="76"/>
        <v>0</v>
      </c>
      <c r="AO163" s="57">
        <f t="shared" si="77"/>
        <v>0</v>
      </c>
      <c r="AP163" s="57">
        <f t="shared" si="78"/>
        <v>0</v>
      </c>
      <c r="AQ163" s="57">
        <f t="shared" si="79"/>
        <v>0</v>
      </c>
      <c r="AR163" s="57">
        <f t="shared" si="80"/>
        <v>0</v>
      </c>
      <c r="AS163" s="57">
        <f t="shared" si="102"/>
        <v>0</v>
      </c>
      <c r="AT163" s="57">
        <f t="shared" si="81"/>
        <v>0</v>
      </c>
      <c r="AU163" s="58">
        <f t="shared" si="82"/>
        <v>0</v>
      </c>
    </row>
    <row r="164" spans="1:47" s="3" customFormat="1" ht="14">
      <c r="A164" s="118"/>
      <c r="B164" s="117">
        <v>0</v>
      </c>
      <c r="C164" s="8">
        <f t="shared" si="71"/>
        <v>0</v>
      </c>
      <c r="D164" s="9">
        <f t="shared" si="72"/>
        <v>0</v>
      </c>
      <c r="E164" s="65"/>
      <c r="F164" s="124"/>
      <c r="G164" s="125"/>
      <c r="H164" s="122">
        <v>0</v>
      </c>
      <c r="I164" s="123" t="s">
        <v>893</v>
      </c>
      <c r="J164" s="109" t="str">
        <f t="shared" si="73"/>
        <v>Enter Category</v>
      </c>
      <c r="K164" s="110" t="str">
        <f t="shared" si="83"/>
        <v>Enter Category</v>
      </c>
      <c r="L164" s="109" t="str">
        <f t="shared" si="84"/>
        <v>Enter Category</v>
      </c>
      <c r="M164" s="56"/>
      <c r="N164" s="57">
        <v>0</v>
      </c>
      <c r="O164" s="57">
        <v>0</v>
      </c>
      <c r="P164" s="57">
        <v>0</v>
      </c>
      <c r="Q164" s="57">
        <v>0</v>
      </c>
      <c r="R164" s="57">
        <v>0</v>
      </c>
      <c r="S164" s="57">
        <v>0</v>
      </c>
      <c r="T164" s="57">
        <v>0</v>
      </c>
      <c r="U164" s="57">
        <f t="shared" si="85"/>
        <v>0</v>
      </c>
      <c r="V164" s="57">
        <f t="shared" si="86"/>
        <v>0</v>
      </c>
      <c r="W164" s="57">
        <f t="shared" si="87"/>
        <v>0</v>
      </c>
      <c r="X164" s="57">
        <f t="shared" si="88"/>
        <v>0</v>
      </c>
      <c r="Y164" s="57">
        <f t="shared" si="89"/>
        <v>0</v>
      </c>
      <c r="Z164" s="57">
        <f t="shared" si="90"/>
        <v>0</v>
      </c>
      <c r="AA164" s="57">
        <f t="shared" si="91"/>
        <v>0</v>
      </c>
      <c r="AB164" s="57">
        <f t="shared" si="92"/>
        <v>0</v>
      </c>
      <c r="AC164" s="57">
        <f t="shared" si="93"/>
        <v>0</v>
      </c>
      <c r="AD164" s="57">
        <f t="shared" si="94"/>
        <v>0</v>
      </c>
      <c r="AE164" s="57">
        <f t="shared" si="95"/>
        <v>0</v>
      </c>
      <c r="AF164" s="57">
        <f t="shared" si="96"/>
        <v>0</v>
      </c>
      <c r="AG164" s="57">
        <f t="shared" si="97"/>
        <v>0</v>
      </c>
      <c r="AH164" s="57">
        <f t="shared" si="98"/>
        <v>0</v>
      </c>
      <c r="AI164" s="57">
        <f t="shared" si="99"/>
        <v>0</v>
      </c>
      <c r="AJ164" s="57">
        <f t="shared" si="100"/>
        <v>0</v>
      </c>
      <c r="AK164" s="57">
        <f t="shared" si="101"/>
        <v>0</v>
      </c>
      <c r="AL164" s="57">
        <f t="shared" si="74"/>
        <v>0</v>
      </c>
      <c r="AM164" s="57">
        <f t="shared" si="75"/>
        <v>0</v>
      </c>
      <c r="AN164" s="57">
        <f t="shared" si="76"/>
        <v>0</v>
      </c>
      <c r="AO164" s="57">
        <f t="shared" si="77"/>
        <v>0</v>
      </c>
      <c r="AP164" s="57">
        <f t="shared" si="78"/>
        <v>0</v>
      </c>
      <c r="AQ164" s="57">
        <f t="shared" si="79"/>
        <v>0</v>
      </c>
      <c r="AR164" s="57">
        <f t="shared" si="80"/>
        <v>0</v>
      </c>
      <c r="AS164" s="57">
        <f t="shared" si="102"/>
        <v>0</v>
      </c>
      <c r="AT164" s="57">
        <f t="shared" si="81"/>
        <v>0</v>
      </c>
      <c r="AU164" s="58">
        <f t="shared" si="82"/>
        <v>0</v>
      </c>
    </row>
    <row r="165" spans="1:47" s="3" customFormat="1" ht="14">
      <c r="A165" s="118"/>
      <c r="B165" s="117">
        <v>0</v>
      </c>
      <c r="C165" s="8">
        <f t="shared" si="71"/>
        <v>0</v>
      </c>
      <c r="D165" s="9">
        <f t="shared" si="72"/>
        <v>0</v>
      </c>
      <c r="E165" s="65"/>
      <c r="F165" s="124"/>
      <c r="G165" s="125"/>
      <c r="H165" s="122">
        <v>0</v>
      </c>
      <c r="I165" s="123" t="s">
        <v>893</v>
      </c>
      <c r="J165" s="109" t="str">
        <f t="shared" si="73"/>
        <v>Enter Category</v>
      </c>
      <c r="K165" s="110" t="str">
        <f t="shared" si="83"/>
        <v>Enter Category</v>
      </c>
      <c r="L165" s="109" t="str">
        <f t="shared" si="84"/>
        <v>Enter Category</v>
      </c>
      <c r="M165" s="56"/>
      <c r="N165" s="57">
        <v>0</v>
      </c>
      <c r="O165" s="57">
        <v>0</v>
      </c>
      <c r="P165" s="57">
        <v>0</v>
      </c>
      <c r="Q165" s="57">
        <v>0</v>
      </c>
      <c r="R165" s="57">
        <v>0</v>
      </c>
      <c r="S165" s="57">
        <v>0</v>
      </c>
      <c r="T165" s="57">
        <v>0</v>
      </c>
      <c r="U165" s="57">
        <f t="shared" si="85"/>
        <v>0</v>
      </c>
      <c r="V165" s="57">
        <f t="shared" si="86"/>
        <v>0</v>
      </c>
      <c r="W165" s="57">
        <f t="shared" si="87"/>
        <v>0</v>
      </c>
      <c r="X165" s="57">
        <f t="shared" si="88"/>
        <v>0</v>
      </c>
      <c r="Y165" s="57">
        <f t="shared" si="89"/>
        <v>0</v>
      </c>
      <c r="Z165" s="57">
        <f t="shared" si="90"/>
        <v>0</v>
      </c>
      <c r="AA165" s="57">
        <f t="shared" si="91"/>
        <v>0</v>
      </c>
      <c r="AB165" s="57">
        <f t="shared" si="92"/>
        <v>0</v>
      </c>
      <c r="AC165" s="57">
        <f t="shared" si="93"/>
        <v>0</v>
      </c>
      <c r="AD165" s="57">
        <f t="shared" si="94"/>
        <v>0</v>
      </c>
      <c r="AE165" s="57">
        <f t="shared" si="95"/>
        <v>0</v>
      </c>
      <c r="AF165" s="57">
        <f t="shared" si="96"/>
        <v>0</v>
      </c>
      <c r="AG165" s="57">
        <f t="shared" si="97"/>
        <v>0</v>
      </c>
      <c r="AH165" s="57">
        <f t="shared" si="98"/>
        <v>0</v>
      </c>
      <c r="AI165" s="57">
        <f t="shared" si="99"/>
        <v>0</v>
      </c>
      <c r="AJ165" s="57">
        <f t="shared" si="100"/>
        <v>0</v>
      </c>
      <c r="AK165" s="57">
        <f t="shared" si="101"/>
        <v>0</v>
      </c>
      <c r="AL165" s="57">
        <f t="shared" si="74"/>
        <v>0</v>
      </c>
      <c r="AM165" s="57">
        <f t="shared" si="75"/>
        <v>0</v>
      </c>
      <c r="AN165" s="57">
        <f t="shared" si="76"/>
        <v>0</v>
      </c>
      <c r="AO165" s="57">
        <f t="shared" si="77"/>
        <v>0</v>
      </c>
      <c r="AP165" s="57">
        <f t="shared" si="78"/>
        <v>0</v>
      </c>
      <c r="AQ165" s="57">
        <f t="shared" si="79"/>
        <v>0</v>
      </c>
      <c r="AR165" s="57">
        <f t="shared" si="80"/>
        <v>0</v>
      </c>
      <c r="AS165" s="57">
        <f t="shared" si="102"/>
        <v>0</v>
      </c>
      <c r="AT165" s="57">
        <f t="shared" si="81"/>
        <v>0</v>
      </c>
      <c r="AU165" s="58">
        <f t="shared" si="82"/>
        <v>0</v>
      </c>
    </row>
    <row r="166" spans="1:47" s="3" customFormat="1" ht="14">
      <c r="A166" s="118"/>
      <c r="B166" s="117">
        <v>0</v>
      </c>
      <c r="C166" s="8">
        <f t="shared" si="71"/>
        <v>0</v>
      </c>
      <c r="D166" s="9">
        <f t="shared" si="72"/>
        <v>0</v>
      </c>
      <c r="E166" s="65"/>
      <c r="F166" s="124"/>
      <c r="G166" s="125"/>
      <c r="H166" s="122">
        <v>0</v>
      </c>
      <c r="I166" s="123" t="s">
        <v>893</v>
      </c>
      <c r="J166" s="109" t="str">
        <f t="shared" si="73"/>
        <v>Enter Category</v>
      </c>
      <c r="K166" s="110" t="str">
        <f t="shared" si="83"/>
        <v>Enter Category</v>
      </c>
      <c r="L166" s="109" t="str">
        <f t="shared" si="84"/>
        <v>Enter Category</v>
      </c>
      <c r="M166" s="56"/>
      <c r="N166" s="57">
        <v>0</v>
      </c>
      <c r="O166" s="57">
        <v>0</v>
      </c>
      <c r="P166" s="57">
        <v>0</v>
      </c>
      <c r="Q166" s="57">
        <v>0</v>
      </c>
      <c r="R166" s="57">
        <v>0</v>
      </c>
      <c r="S166" s="57">
        <v>0</v>
      </c>
      <c r="T166" s="57">
        <v>0</v>
      </c>
      <c r="U166" s="57">
        <f t="shared" si="85"/>
        <v>0</v>
      </c>
      <c r="V166" s="57">
        <f t="shared" si="86"/>
        <v>0</v>
      </c>
      <c r="W166" s="57">
        <f t="shared" si="87"/>
        <v>0</v>
      </c>
      <c r="X166" s="57">
        <f t="shared" si="88"/>
        <v>0</v>
      </c>
      <c r="Y166" s="57">
        <f t="shared" si="89"/>
        <v>0</v>
      </c>
      <c r="Z166" s="57">
        <f t="shared" si="90"/>
        <v>0</v>
      </c>
      <c r="AA166" s="57">
        <f t="shared" si="91"/>
        <v>0</v>
      </c>
      <c r="AB166" s="57">
        <f t="shared" si="92"/>
        <v>0</v>
      </c>
      <c r="AC166" s="57">
        <f t="shared" si="93"/>
        <v>0</v>
      </c>
      <c r="AD166" s="57">
        <f t="shared" si="94"/>
        <v>0</v>
      </c>
      <c r="AE166" s="57">
        <f t="shared" si="95"/>
        <v>0</v>
      </c>
      <c r="AF166" s="57">
        <f t="shared" si="96"/>
        <v>0</v>
      </c>
      <c r="AG166" s="57">
        <f t="shared" si="97"/>
        <v>0</v>
      </c>
      <c r="AH166" s="57">
        <f t="shared" si="98"/>
        <v>0</v>
      </c>
      <c r="AI166" s="57">
        <f t="shared" si="99"/>
        <v>0</v>
      </c>
      <c r="AJ166" s="57">
        <f t="shared" si="100"/>
        <v>0</v>
      </c>
      <c r="AK166" s="57">
        <f t="shared" si="101"/>
        <v>0</v>
      </c>
      <c r="AL166" s="57">
        <f t="shared" si="74"/>
        <v>0</v>
      </c>
      <c r="AM166" s="57">
        <f t="shared" si="75"/>
        <v>0</v>
      </c>
      <c r="AN166" s="57">
        <f t="shared" si="76"/>
        <v>0</v>
      </c>
      <c r="AO166" s="57">
        <f t="shared" si="77"/>
        <v>0</v>
      </c>
      <c r="AP166" s="57">
        <f t="shared" si="78"/>
        <v>0</v>
      </c>
      <c r="AQ166" s="57">
        <f t="shared" si="79"/>
        <v>0</v>
      </c>
      <c r="AR166" s="57">
        <f t="shared" si="80"/>
        <v>0</v>
      </c>
      <c r="AS166" s="57">
        <f t="shared" si="102"/>
        <v>0</v>
      </c>
      <c r="AT166" s="57">
        <f t="shared" si="81"/>
        <v>0</v>
      </c>
      <c r="AU166" s="58">
        <f t="shared" si="82"/>
        <v>0</v>
      </c>
    </row>
    <row r="167" spans="1:47" s="3" customFormat="1" ht="14">
      <c r="A167" s="118"/>
      <c r="B167" s="117">
        <v>0</v>
      </c>
      <c r="C167" s="8">
        <f t="shared" si="71"/>
        <v>0</v>
      </c>
      <c r="D167" s="9">
        <f t="shared" si="72"/>
        <v>0</v>
      </c>
      <c r="E167" s="65"/>
      <c r="F167" s="124"/>
      <c r="G167" s="125"/>
      <c r="H167" s="122">
        <v>0</v>
      </c>
      <c r="I167" s="123" t="s">
        <v>893</v>
      </c>
      <c r="J167" s="109" t="str">
        <f t="shared" si="73"/>
        <v>Enter Category</v>
      </c>
      <c r="K167" s="110" t="str">
        <f t="shared" si="83"/>
        <v>Enter Category</v>
      </c>
      <c r="L167" s="109" t="str">
        <f t="shared" si="84"/>
        <v>Enter Category</v>
      </c>
      <c r="M167" s="56"/>
      <c r="N167" s="57">
        <v>0</v>
      </c>
      <c r="O167" s="57">
        <v>0</v>
      </c>
      <c r="P167" s="57">
        <v>0</v>
      </c>
      <c r="Q167" s="57">
        <v>0</v>
      </c>
      <c r="R167" s="57">
        <v>0</v>
      </c>
      <c r="S167" s="57">
        <v>0</v>
      </c>
      <c r="T167" s="57">
        <v>0</v>
      </c>
      <c r="U167" s="57">
        <f t="shared" si="85"/>
        <v>0</v>
      </c>
      <c r="V167" s="57">
        <f t="shared" si="86"/>
        <v>0</v>
      </c>
      <c r="W167" s="57">
        <f t="shared" si="87"/>
        <v>0</v>
      </c>
      <c r="X167" s="57">
        <f t="shared" si="88"/>
        <v>0</v>
      </c>
      <c r="Y167" s="57">
        <f t="shared" si="89"/>
        <v>0</v>
      </c>
      <c r="Z167" s="57">
        <f t="shared" si="90"/>
        <v>0</v>
      </c>
      <c r="AA167" s="57">
        <f t="shared" si="91"/>
        <v>0</v>
      </c>
      <c r="AB167" s="57">
        <f t="shared" si="92"/>
        <v>0</v>
      </c>
      <c r="AC167" s="57">
        <f t="shared" si="93"/>
        <v>0</v>
      </c>
      <c r="AD167" s="57">
        <f t="shared" si="94"/>
        <v>0</v>
      </c>
      <c r="AE167" s="57">
        <f t="shared" si="95"/>
        <v>0</v>
      </c>
      <c r="AF167" s="57">
        <f t="shared" si="96"/>
        <v>0</v>
      </c>
      <c r="AG167" s="57">
        <f t="shared" si="97"/>
        <v>0</v>
      </c>
      <c r="AH167" s="57">
        <f t="shared" si="98"/>
        <v>0</v>
      </c>
      <c r="AI167" s="57">
        <f t="shared" si="99"/>
        <v>0</v>
      </c>
      <c r="AJ167" s="57">
        <f t="shared" si="100"/>
        <v>0</v>
      </c>
      <c r="AK167" s="57">
        <f t="shared" si="101"/>
        <v>0</v>
      </c>
      <c r="AL167" s="57">
        <f t="shared" si="74"/>
        <v>0</v>
      </c>
      <c r="AM167" s="57">
        <f t="shared" si="75"/>
        <v>0</v>
      </c>
      <c r="AN167" s="57">
        <f t="shared" si="76"/>
        <v>0</v>
      </c>
      <c r="AO167" s="57">
        <f t="shared" si="77"/>
        <v>0</v>
      </c>
      <c r="AP167" s="57">
        <f t="shared" si="78"/>
        <v>0</v>
      </c>
      <c r="AQ167" s="57">
        <f t="shared" si="79"/>
        <v>0</v>
      </c>
      <c r="AR167" s="57">
        <f t="shared" si="80"/>
        <v>0</v>
      </c>
      <c r="AS167" s="57">
        <f t="shared" si="102"/>
        <v>0</v>
      </c>
      <c r="AT167" s="57">
        <f t="shared" si="81"/>
        <v>0</v>
      </c>
      <c r="AU167" s="58">
        <f t="shared" si="82"/>
        <v>0</v>
      </c>
    </row>
    <row r="168" spans="1:47" s="3" customFormat="1" ht="14">
      <c r="A168" s="118"/>
      <c r="B168" s="117">
        <v>0</v>
      </c>
      <c r="C168" s="8">
        <f t="shared" si="71"/>
        <v>0</v>
      </c>
      <c r="D168" s="9">
        <f t="shared" si="72"/>
        <v>0</v>
      </c>
      <c r="E168" s="65"/>
      <c r="F168" s="124"/>
      <c r="G168" s="125"/>
      <c r="H168" s="122">
        <v>0</v>
      </c>
      <c r="I168" s="123" t="s">
        <v>893</v>
      </c>
      <c r="J168" s="109" t="str">
        <f t="shared" si="73"/>
        <v>Enter Category</v>
      </c>
      <c r="K168" s="110" t="str">
        <f t="shared" si="83"/>
        <v>Enter Category</v>
      </c>
      <c r="L168" s="109" t="str">
        <f t="shared" si="84"/>
        <v>Enter Category</v>
      </c>
      <c r="M168" s="56"/>
      <c r="N168" s="57">
        <v>0</v>
      </c>
      <c r="O168" s="57">
        <v>0</v>
      </c>
      <c r="P168" s="57">
        <v>0</v>
      </c>
      <c r="Q168" s="57">
        <v>0</v>
      </c>
      <c r="R168" s="57">
        <v>0</v>
      </c>
      <c r="S168" s="57">
        <v>0</v>
      </c>
      <c r="T168" s="57">
        <v>0</v>
      </c>
      <c r="U168" s="57">
        <f t="shared" si="85"/>
        <v>0</v>
      </c>
      <c r="V168" s="57">
        <f t="shared" si="86"/>
        <v>0</v>
      </c>
      <c r="W168" s="57">
        <f t="shared" si="87"/>
        <v>0</v>
      </c>
      <c r="X168" s="57">
        <f t="shared" si="88"/>
        <v>0</v>
      </c>
      <c r="Y168" s="57">
        <f t="shared" si="89"/>
        <v>0</v>
      </c>
      <c r="Z168" s="57">
        <f t="shared" si="90"/>
        <v>0</v>
      </c>
      <c r="AA168" s="57">
        <f t="shared" si="91"/>
        <v>0</v>
      </c>
      <c r="AB168" s="57">
        <f t="shared" si="92"/>
        <v>0</v>
      </c>
      <c r="AC168" s="57">
        <f t="shared" si="93"/>
        <v>0</v>
      </c>
      <c r="AD168" s="57">
        <f t="shared" si="94"/>
        <v>0</v>
      </c>
      <c r="AE168" s="57">
        <f t="shared" si="95"/>
        <v>0</v>
      </c>
      <c r="AF168" s="57">
        <f t="shared" si="96"/>
        <v>0</v>
      </c>
      <c r="AG168" s="57">
        <f t="shared" si="97"/>
        <v>0</v>
      </c>
      <c r="AH168" s="57">
        <f t="shared" si="98"/>
        <v>0</v>
      </c>
      <c r="AI168" s="57">
        <f t="shared" si="99"/>
        <v>0</v>
      </c>
      <c r="AJ168" s="57">
        <f t="shared" si="100"/>
        <v>0</v>
      </c>
      <c r="AK168" s="57">
        <f t="shared" si="101"/>
        <v>0</v>
      </c>
      <c r="AL168" s="57">
        <f t="shared" si="74"/>
        <v>0</v>
      </c>
      <c r="AM168" s="57">
        <f t="shared" si="75"/>
        <v>0</v>
      </c>
      <c r="AN168" s="57">
        <f t="shared" si="76"/>
        <v>0</v>
      </c>
      <c r="AO168" s="57">
        <f t="shared" si="77"/>
        <v>0</v>
      </c>
      <c r="AP168" s="57">
        <f t="shared" si="78"/>
        <v>0</v>
      </c>
      <c r="AQ168" s="57">
        <f t="shared" si="79"/>
        <v>0</v>
      </c>
      <c r="AR168" s="57">
        <f t="shared" si="80"/>
        <v>0</v>
      </c>
      <c r="AS168" s="57">
        <f t="shared" si="102"/>
        <v>0</v>
      </c>
      <c r="AT168" s="57">
        <f t="shared" si="81"/>
        <v>0</v>
      </c>
      <c r="AU168" s="58">
        <f t="shared" si="82"/>
        <v>0</v>
      </c>
    </row>
    <row r="169" spans="1:47" s="3" customFormat="1" ht="14">
      <c r="A169" s="118"/>
      <c r="B169" s="117">
        <v>0</v>
      </c>
      <c r="C169" s="8">
        <f t="shared" si="71"/>
        <v>0</v>
      </c>
      <c r="D169" s="9">
        <f t="shared" si="72"/>
        <v>0</v>
      </c>
      <c r="E169" s="65"/>
      <c r="F169" s="124"/>
      <c r="G169" s="125"/>
      <c r="H169" s="122">
        <v>0</v>
      </c>
      <c r="I169" s="123" t="s">
        <v>893</v>
      </c>
      <c r="J169" s="109" t="str">
        <f t="shared" si="73"/>
        <v>Enter Category</v>
      </c>
      <c r="K169" s="110" t="str">
        <f t="shared" si="83"/>
        <v>Enter Category</v>
      </c>
      <c r="L169" s="109" t="str">
        <f t="shared" si="84"/>
        <v>Enter Category</v>
      </c>
      <c r="M169" s="56"/>
      <c r="N169" s="57">
        <v>0</v>
      </c>
      <c r="O169" s="57">
        <v>0</v>
      </c>
      <c r="P169" s="57">
        <v>0</v>
      </c>
      <c r="Q169" s="57">
        <v>0</v>
      </c>
      <c r="R169" s="57">
        <v>0</v>
      </c>
      <c r="S169" s="57">
        <v>0</v>
      </c>
      <c r="T169" s="57">
        <v>0</v>
      </c>
      <c r="U169" s="57">
        <f t="shared" si="85"/>
        <v>0</v>
      </c>
      <c r="V169" s="57">
        <f t="shared" si="86"/>
        <v>0</v>
      </c>
      <c r="W169" s="57">
        <f t="shared" si="87"/>
        <v>0</v>
      </c>
      <c r="X169" s="57">
        <f t="shared" si="88"/>
        <v>0</v>
      </c>
      <c r="Y169" s="57">
        <f t="shared" si="89"/>
        <v>0</v>
      </c>
      <c r="Z169" s="57">
        <f t="shared" si="90"/>
        <v>0</v>
      </c>
      <c r="AA169" s="57">
        <f t="shared" si="91"/>
        <v>0</v>
      </c>
      <c r="AB169" s="57">
        <f t="shared" si="92"/>
        <v>0</v>
      </c>
      <c r="AC169" s="57">
        <f t="shared" si="93"/>
        <v>0</v>
      </c>
      <c r="AD169" s="57">
        <f t="shared" si="94"/>
        <v>0</v>
      </c>
      <c r="AE169" s="57">
        <f t="shared" si="95"/>
        <v>0</v>
      </c>
      <c r="AF169" s="57">
        <f t="shared" si="96"/>
        <v>0</v>
      </c>
      <c r="AG169" s="57">
        <f t="shared" si="97"/>
        <v>0</v>
      </c>
      <c r="AH169" s="57">
        <f t="shared" si="98"/>
        <v>0</v>
      </c>
      <c r="AI169" s="57">
        <f t="shared" si="99"/>
        <v>0</v>
      </c>
      <c r="AJ169" s="57">
        <f t="shared" si="100"/>
        <v>0</v>
      </c>
      <c r="AK169" s="57">
        <f t="shared" si="101"/>
        <v>0</v>
      </c>
      <c r="AL169" s="57">
        <f t="shared" si="74"/>
        <v>0</v>
      </c>
      <c r="AM169" s="57">
        <f t="shared" si="75"/>
        <v>0</v>
      </c>
      <c r="AN169" s="57">
        <f t="shared" si="76"/>
        <v>0</v>
      </c>
      <c r="AO169" s="57">
        <f t="shared" si="77"/>
        <v>0</v>
      </c>
      <c r="AP169" s="57">
        <f t="shared" si="78"/>
        <v>0</v>
      </c>
      <c r="AQ169" s="57">
        <f t="shared" si="79"/>
        <v>0</v>
      </c>
      <c r="AR169" s="57">
        <f t="shared" si="80"/>
        <v>0</v>
      </c>
      <c r="AS169" s="57">
        <f t="shared" si="102"/>
        <v>0</v>
      </c>
      <c r="AT169" s="57">
        <f t="shared" si="81"/>
        <v>0</v>
      </c>
      <c r="AU169" s="58">
        <f t="shared" si="82"/>
        <v>0</v>
      </c>
    </row>
    <row r="170" spans="1:47" s="3" customFormat="1" ht="14">
      <c r="A170" s="118"/>
      <c r="B170" s="117">
        <v>0</v>
      </c>
      <c r="C170" s="8">
        <f t="shared" si="71"/>
        <v>0</v>
      </c>
      <c r="D170" s="9">
        <f t="shared" si="72"/>
        <v>0</v>
      </c>
      <c r="E170" s="65"/>
      <c r="F170" s="124"/>
      <c r="G170" s="125"/>
      <c r="H170" s="122">
        <v>0</v>
      </c>
      <c r="I170" s="123" t="s">
        <v>893</v>
      </c>
      <c r="J170" s="109" t="str">
        <f t="shared" si="73"/>
        <v>Enter Category</v>
      </c>
      <c r="K170" s="110" t="str">
        <f t="shared" si="83"/>
        <v>Enter Category</v>
      </c>
      <c r="L170" s="109" t="str">
        <f t="shared" si="84"/>
        <v>Enter Category</v>
      </c>
      <c r="M170" s="56"/>
      <c r="N170" s="57">
        <v>0</v>
      </c>
      <c r="O170" s="57">
        <v>0</v>
      </c>
      <c r="P170" s="57">
        <v>0</v>
      </c>
      <c r="Q170" s="57">
        <v>0</v>
      </c>
      <c r="R170" s="57">
        <v>0</v>
      </c>
      <c r="S170" s="57">
        <v>0</v>
      </c>
      <c r="T170" s="57">
        <v>0</v>
      </c>
      <c r="U170" s="57">
        <f t="shared" si="85"/>
        <v>0</v>
      </c>
      <c r="V170" s="57">
        <f t="shared" si="86"/>
        <v>0</v>
      </c>
      <c r="W170" s="57">
        <f t="shared" si="87"/>
        <v>0</v>
      </c>
      <c r="X170" s="57">
        <f t="shared" si="88"/>
        <v>0</v>
      </c>
      <c r="Y170" s="57">
        <f t="shared" si="89"/>
        <v>0</v>
      </c>
      <c r="Z170" s="57">
        <f t="shared" si="90"/>
        <v>0</v>
      </c>
      <c r="AA170" s="57">
        <f t="shared" si="91"/>
        <v>0</v>
      </c>
      <c r="AB170" s="57">
        <f t="shared" si="92"/>
        <v>0</v>
      </c>
      <c r="AC170" s="57">
        <f t="shared" si="93"/>
        <v>0</v>
      </c>
      <c r="AD170" s="57">
        <f t="shared" si="94"/>
        <v>0</v>
      </c>
      <c r="AE170" s="57">
        <f t="shared" si="95"/>
        <v>0</v>
      </c>
      <c r="AF170" s="57">
        <f t="shared" si="96"/>
        <v>0</v>
      </c>
      <c r="AG170" s="57">
        <f t="shared" si="97"/>
        <v>0</v>
      </c>
      <c r="AH170" s="57">
        <f t="shared" si="98"/>
        <v>0</v>
      </c>
      <c r="AI170" s="57">
        <f t="shared" si="99"/>
        <v>0</v>
      </c>
      <c r="AJ170" s="57">
        <f t="shared" si="100"/>
        <v>0</v>
      </c>
      <c r="AK170" s="57">
        <f t="shared" si="101"/>
        <v>0</v>
      </c>
      <c r="AL170" s="57">
        <f t="shared" si="74"/>
        <v>0</v>
      </c>
      <c r="AM170" s="57">
        <f t="shared" si="75"/>
        <v>0</v>
      </c>
      <c r="AN170" s="57">
        <f t="shared" si="76"/>
        <v>0</v>
      </c>
      <c r="AO170" s="57">
        <f t="shared" si="77"/>
        <v>0</v>
      </c>
      <c r="AP170" s="57">
        <f t="shared" si="78"/>
        <v>0</v>
      </c>
      <c r="AQ170" s="57">
        <f t="shared" si="79"/>
        <v>0</v>
      </c>
      <c r="AR170" s="57">
        <f t="shared" si="80"/>
        <v>0</v>
      </c>
      <c r="AS170" s="57">
        <f t="shared" si="102"/>
        <v>0</v>
      </c>
      <c r="AT170" s="57">
        <f t="shared" si="81"/>
        <v>0</v>
      </c>
      <c r="AU170" s="58">
        <f t="shared" si="82"/>
        <v>0</v>
      </c>
    </row>
    <row r="171" spans="1:47" s="3" customFormat="1" ht="14">
      <c r="A171" s="118"/>
      <c r="B171" s="117">
        <v>0</v>
      </c>
      <c r="C171" s="8">
        <f t="shared" si="71"/>
        <v>0</v>
      </c>
      <c r="D171" s="9">
        <f t="shared" si="72"/>
        <v>0</v>
      </c>
      <c r="E171" s="65"/>
      <c r="F171" s="124"/>
      <c r="G171" s="125"/>
      <c r="H171" s="122">
        <v>0</v>
      </c>
      <c r="I171" s="123" t="s">
        <v>893</v>
      </c>
      <c r="J171" s="109" t="str">
        <f t="shared" si="73"/>
        <v>Enter Category</v>
      </c>
      <c r="K171" s="110" t="str">
        <f t="shared" si="83"/>
        <v>Enter Category</v>
      </c>
      <c r="L171" s="109" t="str">
        <f t="shared" si="84"/>
        <v>Enter Category</v>
      </c>
      <c r="M171" s="56"/>
      <c r="N171" s="57">
        <v>0</v>
      </c>
      <c r="O171" s="57">
        <v>0</v>
      </c>
      <c r="P171" s="57">
        <v>0</v>
      </c>
      <c r="Q171" s="57">
        <v>0</v>
      </c>
      <c r="R171" s="57">
        <v>0</v>
      </c>
      <c r="S171" s="57">
        <v>0</v>
      </c>
      <c r="T171" s="57">
        <v>0</v>
      </c>
      <c r="U171" s="57">
        <f t="shared" si="85"/>
        <v>0</v>
      </c>
      <c r="V171" s="57">
        <f t="shared" si="86"/>
        <v>0</v>
      </c>
      <c r="W171" s="57">
        <f t="shared" si="87"/>
        <v>0</v>
      </c>
      <c r="X171" s="57">
        <f t="shared" si="88"/>
        <v>0</v>
      </c>
      <c r="Y171" s="57">
        <f t="shared" si="89"/>
        <v>0</v>
      </c>
      <c r="Z171" s="57">
        <f t="shared" si="90"/>
        <v>0</v>
      </c>
      <c r="AA171" s="57">
        <f t="shared" si="91"/>
        <v>0</v>
      </c>
      <c r="AB171" s="57">
        <f t="shared" si="92"/>
        <v>0</v>
      </c>
      <c r="AC171" s="57">
        <f t="shared" si="93"/>
        <v>0</v>
      </c>
      <c r="AD171" s="57">
        <f t="shared" si="94"/>
        <v>0</v>
      </c>
      <c r="AE171" s="57">
        <f t="shared" si="95"/>
        <v>0</v>
      </c>
      <c r="AF171" s="57">
        <f t="shared" si="96"/>
        <v>0</v>
      </c>
      <c r="AG171" s="57">
        <f t="shared" si="97"/>
        <v>0</v>
      </c>
      <c r="AH171" s="57">
        <f t="shared" si="98"/>
        <v>0</v>
      </c>
      <c r="AI171" s="57">
        <f t="shared" si="99"/>
        <v>0</v>
      </c>
      <c r="AJ171" s="57">
        <f t="shared" si="100"/>
        <v>0</v>
      </c>
      <c r="AK171" s="57">
        <f t="shared" si="101"/>
        <v>0</v>
      </c>
      <c r="AL171" s="57">
        <f t="shared" si="74"/>
        <v>0</v>
      </c>
      <c r="AM171" s="57">
        <f t="shared" si="75"/>
        <v>0</v>
      </c>
      <c r="AN171" s="57">
        <f t="shared" si="76"/>
        <v>0</v>
      </c>
      <c r="AO171" s="57">
        <f t="shared" si="77"/>
        <v>0</v>
      </c>
      <c r="AP171" s="57">
        <f t="shared" si="78"/>
        <v>0</v>
      </c>
      <c r="AQ171" s="57">
        <f t="shared" si="79"/>
        <v>0</v>
      </c>
      <c r="AR171" s="57">
        <f t="shared" si="80"/>
        <v>0</v>
      </c>
      <c r="AS171" s="57">
        <f t="shared" si="102"/>
        <v>0</v>
      </c>
      <c r="AT171" s="57">
        <f t="shared" si="81"/>
        <v>0</v>
      </c>
      <c r="AU171" s="58">
        <f t="shared" si="82"/>
        <v>0</v>
      </c>
    </row>
    <row r="172" spans="1:47" s="3" customFormat="1" ht="14">
      <c r="A172" s="118"/>
      <c r="B172" s="117">
        <v>0</v>
      </c>
      <c r="C172" s="8">
        <f t="shared" si="71"/>
        <v>0</v>
      </c>
      <c r="D172" s="9">
        <f t="shared" si="72"/>
        <v>0</v>
      </c>
      <c r="E172" s="65"/>
      <c r="F172" s="124"/>
      <c r="G172" s="125"/>
      <c r="H172" s="122">
        <v>0</v>
      </c>
      <c r="I172" s="123" t="s">
        <v>893</v>
      </c>
      <c r="J172" s="109" t="str">
        <f t="shared" si="73"/>
        <v>Enter Category</v>
      </c>
      <c r="K172" s="110" t="str">
        <f t="shared" si="83"/>
        <v>Enter Category</v>
      </c>
      <c r="L172" s="109" t="str">
        <f t="shared" si="84"/>
        <v>Enter Category</v>
      </c>
      <c r="M172" s="56"/>
      <c r="N172" s="57">
        <v>0</v>
      </c>
      <c r="O172" s="57">
        <v>0</v>
      </c>
      <c r="P172" s="57">
        <v>0</v>
      </c>
      <c r="Q172" s="57">
        <v>0</v>
      </c>
      <c r="R172" s="57">
        <v>0</v>
      </c>
      <c r="S172" s="57">
        <v>0</v>
      </c>
      <c r="T172" s="57">
        <v>0</v>
      </c>
      <c r="U172" s="57">
        <f t="shared" si="85"/>
        <v>0</v>
      </c>
      <c r="V172" s="57">
        <f t="shared" si="86"/>
        <v>0</v>
      </c>
      <c r="W172" s="57">
        <f t="shared" si="87"/>
        <v>0</v>
      </c>
      <c r="X172" s="57">
        <f t="shared" si="88"/>
        <v>0</v>
      </c>
      <c r="Y172" s="57">
        <f t="shared" si="89"/>
        <v>0</v>
      </c>
      <c r="Z172" s="57">
        <f t="shared" si="90"/>
        <v>0</v>
      </c>
      <c r="AA172" s="57">
        <f t="shared" si="91"/>
        <v>0</v>
      </c>
      <c r="AB172" s="57">
        <f t="shared" si="92"/>
        <v>0</v>
      </c>
      <c r="AC172" s="57">
        <f t="shared" si="93"/>
        <v>0</v>
      </c>
      <c r="AD172" s="57">
        <f t="shared" si="94"/>
        <v>0</v>
      </c>
      <c r="AE172" s="57">
        <f t="shared" si="95"/>
        <v>0</v>
      </c>
      <c r="AF172" s="57">
        <f t="shared" si="96"/>
        <v>0</v>
      </c>
      <c r="AG172" s="57">
        <f t="shared" si="97"/>
        <v>0</v>
      </c>
      <c r="AH172" s="57">
        <f t="shared" si="98"/>
        <v>0</v>
      </c>
      <c r="AI172" s="57">
        <f t="shared" si="99"/>
        <v>0</v>
      </c>
      <c r="AJ172" s="57">
        <f t="shared" si="100"/>
        <v>0</v>
      </c>
      <c r="AK172" s="57">
        <f t="shared" si="101"/>
        <v>0</v>
      </c>
      <c r="AL172" s="57">
        <f t="shared" si="74"/>
        <v>0</v>
      </c>
      <c r="AM172" s="57">
        <f t="shared" si="75"/>
        <v>0</v>
      </c>
      <c r="AN172" s="57">
        <f t="shared" si="76"/>
        <v>0</v>
      </c>
      <c r="AO172" s="57">
        <f t="shared" si="77"/>
        <v>0</v>
      </c>
      <c r="AP172" s="57">
        <f t="shared" si="78"/>
        <v>0</v>
      </c>
      <c r="AQ172" s="57">
        <f t="shared" si="79"/>
        <v>0</v>
      </c>
      <c r="AR172" s="57">
        <f t="shared" si="80"/>
        <v>0</v>
      </c>
      <c r="AS172" s="57">
        <f t="shared" si="102"/>
        <v>0</v>
      </c>
      <c r="AT172" s="57">
        <f t="shared" si="81"/>
        <v>0</v>
      </c>
      <c r="AU172" s="58">
        <f t="shared" si="82"/>
        <v>0</v>
      </c>
    </row>
    <row r="173" spans="1:47" s="3" customFormat="1" ht="14">
      <c r="A173" s="118"/>
      <c r="B173" s="117">
        <v>0</v>
      </c>
      <c r="C173" s="8">
        <f t="shared" si="71"/>
        <v>0</v>
      </c>
      <c r="D173" s="9">
        <f t="shared" si="72"/>
        <v>0</v>
      </c>
      <c r="E173" s="65"/>
      <c r="F173" s="124"/>
      <c r="G173" s="125"/>
      <c r="H173" s="122">
        <v>0</v>
      </c>
      <c r="I173" s="123" t="s">
        <v>893</v>
      </c>
      <c r="J173" s="109" t="str">
        <f t="shared" si="73"/>
        <v>Enter Category</v>
      </c>
      <c r="K173" s="110" t="str">
        <f t="shared" si="83"/>
        <v>Enter Category</v>
      </c>
      <c r="L173" s="109" t="str">
        <f t="shared" si="84"/>
        <v>Enter Category</v>
      </c>
      <c r="M173" s="56"/>
      <c r="N173" s="57">
        <v>0</v>
      </c>
      <c r="O173" s="57">
        <v>0</v>
      </c>
      <c r="P173" s="57">
        <v>0</v>
      </c>
      <c r="Q173" s="57">
        <v>0</v>
      </c>
      <c r="R173" s="57">
        <v>0</v>
      </c>
      <c r="S173" s="57">
        <v>0</v>
      </c>
      <c r="T173" s="57">
        <v>0</v>
      </c>
      <c r="U173" s="57">
        <f t="shared" si="85"/>
        <v>0</v>
      </c>
      <c r="V173" s="57">
        <f t="shared" si="86"/>
        <v>0</v>
      </c>
      <c r="W173" s="57">
        <f t="shared" si="87"/>
        <v>0</v>
      </c>
      <c r="X173" s="57">
        <f t="shared" si="88"/>
        <v>0</v>
      </c>
      <c r="Y173" s="57">
        <f t="shared" si="89"/>
        <v>0</v>
      </c>
      <c r="Z173" s="57">
        <f t="shared" si="90"/>
        <v>0</v>
      </c>
      <c r="AA173" s="57">
        <f t="shared" si="91"/>
        <v>0</v>
      </c>
      <c r="AB173" s="57">
        <f t="shared" si="92"/>
        <v>0</v>
      </c>
      <c r="AC173" s="57">
        <f t="shared" si="93"/>
        <v>0</v>
      </c>
      <c r="AD173" s="57">
        <f t="shared" si="94"/>
        <v>0</v>
      </c>
      <c r="AE173" s="57">
        <f t="shared" si="95"/>
        <v>0</v>
      </c>
      <c r="AF173" s="57">
        <f t="shared" si="96"/>
        <v>0</v>
      </c>
      <c r="AG173" s="57">
        <f t="shared" si="97"/>
        <v>0</v>
      </c>
      <c r="AH173" s="57">
        <f t="shared" si="98"/>
        <v>0</v>
      </c>
      <c r="AI173" s="57">
        <f t="shared" si="99"/>
        <v>0</v>
      </c>
      <c r="AJ173" s="57">
        <f t="shared" si="100"/>
        <v>0</v>
      </c>
      <c r="AK173" s="57">
        <f t="shared" si="101"/>
        <v>0</v>
      </c>
      <c r="AL173" s="57">
        <f t="shared" si="74"/>
        <v>0</v>
      </c>
      <c r="AM173" s="57">
        <f t="shared" si="75"/>
        <v>0</v>
      </c>
      <c r="AN173" s="57">
        <f t="shared" si="76"/>
        <v>0</v>
      </c>
      <c r="AO173" s="57">
        <f t="shared" si="77"/>
        <v>0</v>
      </c>
      <c r="AP173" s="57">
        <f t="shared" si="78"/>
        <v>0</v>
      </c>
      <c r="AQ173" s="57">
        <f t="shared" si="79"/>
        <v>0</v>
      </c>
      <c r="AR173" s="57">
        <f t="shared" si="80"/>
        <v>0</v>
      </c>
      <c r="AS173" s="57">
        <f t="shared" si="102"/>
        <v>0</v>
      </c>
      <c r="AT173" s="57">
        <f t="shared" si="81"/>
        <v>0</v>
      </c>
      <c r="AU173" s="58">
        <f t="shared" si="82"/>
        <v>0</v>
      </c>
    </row>
    <row r="174" spans="1:47" s="3" customFormat="1" ht="14">
      <c r="A174" s="118"/>
      <c r="B174" s="117">
        <v>0</v>
      </c>
      <c r="C174" s="8">
        <f t="shared" si="71"/>
        <v>0</v>
      </c>
      <c r="D174" s="9">
        <f t="shared" si="72"/>
        <v>0</v>
      </c>
      <c r="E174" s="65"/>
      <c r="F174" s="124"/>
      <c r="G174" s="125"/>
      <c r="H174" s="122">
        <v>0</v>
      </c>
      <c r="I174" s="123" t="s">
        <v>893</v>
      </c>
      <c r="J174" s="109" t="str">
        <f t="shared" si="73"/>
        <v>Enter Category</v>
      </c>
      <c r="K174" s="110" t="str">
        <f t="shared" si="83"/>
        <v>Enter Category</v>
      </c>
      <c r="L174" s="109" t="str">
        <f t="shared" si="84"/>
        <v>Enter Category</v>
      </c>
      <c r="M174" s="56"/>
      <c r="N174" s="57">
        <v>0</v>
      </c>
      <c r="O174" s="57">
        <v>0</v>
      </c>
      <c r="P174" s="57">
        <v>0</v>
      </c>
      <c r="Q174" s="57">
        <v>0</v>
      </c>
      <c r="R174" s="57">
        <v>0</v>
      </c>
      <c r="S174" s="57">
        <v>0</v>
      </c>
      <c r="T174" s="57">
        <v>0</v>
      </c>
      <c r="U174" s="57">
        <f t="shared" si="85"/>
        <v>0</v>
      </c>
      <c r="V174" s="57">
        <f t="shared" si="86"/>
        <v>0</v>
      </c>
      <c r="W174" s="57">
        <f t="shared" si="87"/>
        <v>0</v>
      </c>
      <c r="X174" s="57">
        <f t="shared" si="88"/>
        <v>0</v>
      </c>
      <c r="Y174" s="57">
        <f t="shared" si="89"/>
        <v>0</v>
      </c>
      <c r="Z174" s="57">
        <f t="shared" si="90"/>
        <v>0</v>
      </c>
      <c r="AA174" s="57">
        <f t="shared" si="91"/>
        <v>0</v>
      </c>
      <c r="AB174" s="57">
        <f t="shared" si="92"/>
        <v>0</v>
      </c>
      <c r="AC174" s="57">
        <f t="shared" si="93"/>
        <v>0</v>
      </c>
      <c r="AD174" s="57">
        <f t="shared" si="94"/>
        <v>0</v>
      </c>
      <c r="AE174" s="57">
        <f t="shared" si="95"/>
        <v>0</v>
      </c>
      <c r="AF174" s="57">
        <f t="shared" si="96"/>
        <v>0</v>
      </c>
      <c r="AG174" s="57">
        <f t="shared" si="97"/>
        <v>0</v>
      </c>
      <c r="AH174" s="57">
        <f t="shared" si="98"/>
        <v>0</v>
      </c>
      <c r="AI174" s="57">
        <f t="shared" si="99"/>
        <v>0</v>
      </c>
      <c r="AJ174" s="57">
        <f t="shared" si="100"/>
        <v>0</v>
      </c>
      <c r="AK174" s="57">
        <f t="shared" si="101"/>
        <v>0</v>
      </c>
      <c r="AL174" s="57">
        <f t="shared" si="74"/>
        <v>0</v>
      </c>
      <c r="AM174" s="57">
        <f t="shared" si="75"/>
        <v>0</v>
      </c>
      <c r="AN174" s="57">
        <f t="shared" si="76"/>
        <v>0</v>
      </c>
      <c r="AO174" s="57">
        <f t="shared" si="77"/>
        <v>0</v>
      </c>
      <c r="AP174" s="57">
        <f t="shared" si="78"/>
        <v>0</v>
      </c>
      <c r="AQ174" s="57">
        <f t="shared" si="79"/>
        <v>0</v>
      </c>
      <c r="AR174" s="57">
        <f t="shared" si="80"/>
        <v>0</v>
      </c>
      <c r="AS174" s="57">
        <f t="shared" si="102"/>
        <v>0</v>
      </c>
      <c r="AT174" s="57">
        <f t="shared" si="81"/>
        <v>0</v>
      </c>
      <c r="AU174" s="58">
        <f t="shared" si="82"/>
        <v>0</v>
      </c>
    </row>
    <row r="175" spans="1:47" s="3" customFormat="1" ht="14">
      <c r="A175" s="118"/>
      <c r="B175" s="117">
        <v>0</v>
      </c>
      <c r="C175" s="8">
        <f t="shared" si="71"/>
        <v>0</v>
      </c>
      <c r="D175" s="9">
        <f t="shared" si="72"/>
        <v>0</v>
      </c>
      <c r="E175" s="65"/>
      <c r="F175" s="124"/>
      <c r="G175" s="125"/>
      <c r="H175" s="122">
        <v>0</v>
      </c>
      <c r="I175" s="123" t="s">
        <v>893</v>
      </c>
      <c r="J175" s="109" t="str">
        <f t="shared" si="73"/>
        <v>Enter Category</v>
      </c>
      <c r="K175" s="110" t="str">
        <f t="shared" si="83"/>
        <v>Enter Category</v>
      </c>
      <c r="L175" s="109" t="str">
        <f t="shared" si="84"/>
        <v>Enter Category</v>
      </c>
      <c r="M175" s="56"/>
      <c r="N175" s="57">
        <v>0</v>
      </c>
      <c r="O175" s="57">
        <v>0</v>
      </c>
      <c r="P175" s="57">
        <v>0</v>
      </c>
      <c r="Q175" s="57">
        <v>0</v>
      </c>
      <c r="R175" s="57">
        <v>0</v>
      </c>
      <c r="S175" s="57">
        <v>0</v>
      </c>
      <c r="T175" s="57">
        <v>0</v>
      </c>
      <c r="U175" s="57">
        <f t="shared" si="85"/>
        <v>0</v>
      </c>
      <c r="V175" s="57">
        <f t="shared" si="86"/>
        <v>0</v>
      </c>
      <c r="W175" s="57">
        <f t="shared" si="87"/>
        <v>0</v>
      </c>
      <c r="X175" s="57">
        <f t="shared" si="88"/>
        <v>0</v>
      </c>
      <c r="Y175" s="57">
        <f t="shared" si="89"/>
        <v>0</v>
      </c>
      <c r="Z175" s="57">
        <f t="shared" si="90"/>
        <v>0</v>
      </c>
      <c r="AA175" s="57">
        <f t="shared" si="91"/>
        <v>0</v>
      </c>
      <c r="AB175" s="57">
        <f t="shared" si="92"/>
        <v>0</v>
      </c>
      <c r="AC175" s="57">
        <f t="shared" si="93"/>
        <v>0</v>
      </c>
      <c r="AD175" s="57">
        <f t="shared" si="94"/>
        <v>0</v>
      </c>
      <c r="AE175" s="57">
        <f t="shared" si="95"/>
        <v>0</v>
      </c>
      <c r="AF175" s="57">
        <f t="shared" si="96"/>
        <v>0</v>
      </c>
      <c r="AG175" s="57">
        <f t="shared" si="97"/>
        <v>0</v>
      </c>
      <c r="AH175" s="57">
        <f t="shared" si="98"/>
        <v>0</v>
      </c>
      <c r="AI175" s="57">
        <f t="shared" si="99"/>
        <v>0</v>
      </c>
      <c r="AJ175" s="57">
        <f t="shared" si="100"/>
        <v>0</v>
      </c>
      <c r="AK175" s="57">
        <f t="shared" si="101"/>
        <v>0</v>
      </c>
      <c r="AL175" s="57">
        <f t="shared" si="74"/>
        <v>0</v>
      </c>
      <c r="AM175" s="57">
        <f t="shared" si="75"/>
        <v>0</v>
      </c>
      <c r="AN175" s="57">
        <f t="shared" si="76"/>
        <v>0</v>
      </c>
      <c r="AO175" s="57">
        <f t="shared" si="77"/>
        <v>0</v>
      </c>
      <c r="AP175" s="57">
        <f t="shared" si="78"/>
        <v>0</v>
      </c>
      <c r="AQ175" s="57">
        <f t="shared" si="79"/>
        <v>0</v>
      </c>
      <c r="AR175" s="57">
        <f t="shared" si="80"/>
        <v>0</v>
      </c>
      <c r="AS175" s="57">
        <f t="shared" si="102"/>
        <v>0</v>
      </c>
      <c r="AT175" s="57">
        <f t="shared" si="81"/>
        <v>0</v>
      </c>
      <c r="AU175" s="58">
        <f t="shared" si="82"/>
        <v>0</v>
      </c>
    </row>
    <row r="176" spans="1:47" s="3" customFormat="1" ht="14">
      <c r="A176" s="118"/>
      <c r="B176" s="117">
        <v>0</v>
      </c>
      <c r="C176" s="8">
        <f t="shared" si="71"/>
        <v>0</v>
      </c>
      <c r="D176" s="9">
        <f t="shared" si="72"/>
        <v>0</v>
      </c>
      <c r="E176" s="65"/>
      <c r="F176" s="124"/>
      <c r="G176" s="125"/>
      <c r="H176" s="122">
        <v>0</v>
      </c>
      <c r="I176" s="123" t="s">
        <v>893</v>
      </c>
      <c r="J176" s="109" t="str">
        <f t="shared" si="73"/>
        <v>Enter Category</v>
      </c>
      <c r="K176" s="110" t="str">
        <f t="shared" si="83"/>
        <v>Enter Category</v>
      </c>
      <c r="L176" s="109" t="str">
        <f t="shared" si="84"/>
        <v>Enter Category</v>
      </c>
      <c r="M176" s="56"/>
      <c r="N176" s="57">
        <v>0</v>
      </c>
      <c r="O176" s="57">
        <v>0</v>
      </c>
      <c r="P176" s="57">
        <v>0</v>
      </c>
      <c r="Q176" s="57">
        <v>0</v>
      </c>
      <c r="R176" s="57">
        <v>0</v>
      </c>
      <c r="S176" s="57">
        <v>0</v>
      </c>
      <c r="T176" s="57">
        <v>0</v>
      </c>
      <c r="U176" s="57">
        <f t="shared" si="85"/>
        <v>0</v>
      </c>
      <c r="V176" s="57">
        <f t="shared" si="86"/>
        <v>0</v>
      </c>
      <c r="W176" s="57">
        <f t="shared" si="87"/>
        <v>0</v>
      </c>
      <c r="X176" s="57">
        <f t="shared" si="88"/>
        <v>0</v>
      </c>
      <c r="Y176" s="57">
        <f t="shared" si="89"/>
        <v>0</v>
      </c>
      <c r="Z176" s="57">
        <f t="shared" si="90"/>
        <v>0</v>
      </c>
      <c r="AA176" s="57">
        <f t="shared" si="91"/>
        <v>0</v>
      </c>
      <c r="AB176" s="57">
        <f t="shared" si="92"/>
        <v>0</v>
      </c>
      <c r="AC176" s="57">
        <f t="shared" si="93"/>
        <v>0</v>
      </c>
      <c r="AD176" s="57">
        <f t="shared" si="94"/>
        <v>0</v>
      </c>
      <c r="AE176" s="57">
        <f t="shared" si="95"/>
        <v>0</v>
      </c>
      <c r="AF176" s="57">
        <f t="shared" si="96"/>
        <v>0</v>
      </c>
      <c r="AG176" s="57">
        <f t="shared" si="97"/>
        <v>0</v>
      </c>
      <c r="AH176" s="57">
        <f t="shared" si="98"/>
        <v>0</v>
      </c>
      <c r="AI176" s="57">
        <f t="shared" si="99"/>
        <v>0</v>
      </c>
      <c r="AJ176" s="57">
        <f t="shared" si="100"/>
        <v>0</v>
      </c>
      <c r="AK176" s="57">
        <f t="shared" si="101"/>
        <v>0</v>
      </c>
      <c r="AL176" s="57">
        <f t="shared" si="74"/>
        <v>0</v>
      </c>
      <c r="AM176" s="57">
        <f t="shared" si="75"/>
        <v>0</v>
      </c>
      <c r="AN176" s="57">
        <f t="shared" si="76"/>
        <v>0</v>
      </c>
      <c r="AO176" s="57">
        <f t="shared" si="77"/>
        <v>0</v>
      </c>
      <c r="AP176" s="57">
        <f t="shared" si="78"/>
        <v>0</v>
      </c>
      <c r="AQ176" s="57">
        <f t="shared" si="79"/>
        <v>0</v>
      </c>
      <c r="AR176" s="57">
        <f t="shared" si="80"/>
        <v>0</v>
      </c>
      <c r="AS176" s="57">
        <f t="shared" si="102"/>
        <v>0</v>
      </c>
      <c r="AT176" s="57">
        <f t="shared" si="81"/>
        <v>0</v>
      </c>
      <c r="AU176" s="58">
        <f t="shared" si="82"/>
        <v>0</v>
      </c>
    </row>
    <row r="177" spans="1:47" s="3" customFormat="1" ht="14">
      <c r="A177" s="118"/>
      <c r="B177" s="117">
        <v>0</v>
      </c>
      <c r="C177" s="8">
        <f t="shared" si="71"/>
        <v>0</v>
      </c>
      <c r="D177" s="9">
        <f t="shared" si="72"/>
        <v>0</v>
      </c>
      <c r="E177" s="65"/>
      <c r="F177" s="124"/>
      <c r="G177" s="125"/>
      <c r="H177" s="122">
        <v>0</v>
      </c>
      <c r="I177" s="123" t="s">
        <v>893</v>
      </c>
      <c r="J177" s="109" t="str">
        <f t="shared" si="73"/>
        <v>Enter Category</v>
      </c>
      <c r="K177" s="110" t="str">
        <f t="shared" si="83"/>
        <v>Enter Category</v>
      </c>
      <c r="L177" s="109" t="str">
        <f t="shared" si="84"/>
        <v>Enter Category</v>
      </c>
      <c r="M177" s="56"/>
      <c r="N177" s="57">
        <v>0</v>
      </c>
      <c r="O177" s="57">
        <v>0</v>
      </c>
      <c r="P177" s="57">
        <v>0</v>
      </c>
      <c r="Q177" s="57">
        <v>0</v>
      </c>
      <c r="R177" s="57">
        <v>0</v>
      </c>
      <c r="S177" s="57">
        <v>0</v>
      </c>
      <c r="T177" s="57">
        <v>0</v>
      </c>
      <c r="U177" s="57">
        <f t="shared" si="85"/>
        <v>0</v>
      </c>
      <c r="V177" s="57">
        <f t="shared" si="86"/>
        <v>0</v>
      </c>
      <c r="W177" s="57">
        <f t="shared" si="87"/>
        <v>0</v>
      </c>
      <c r="X177" s="57">
        <f t="shared" si="88"/>
        <v>0</v>
      </c>
      <c r="Y177" s="57">
        <f t="shared" si="89"/>
        <v>0</v>
      </c>
      <c r="Z177" s="57">
        <f t="shared" si="90"/>
        <v>0</v>
      </c>
      <c r="AA177" s="57">
        <f t="shared" si="91"/>
        <v>0</v>
      </c>
      <c r="AB177" s="57">
        <f t="shared" si="92"/>
        <v>0</v>
      </c>
      <c r="AC177" s="57">
        <f t="shared" si="93"/>
        <v>0</v>
      </c>
      <c r="AD177" s="57">
        <f t="shared" si="94"/>
        <v>0</v>
      </c>
      <c r="AE177" s="57">
        <f t="shared" si="95"/>
        <v>0</v>
      </c>
      <c r="AF177" s="57">
        <f t="shared" si="96"/>
        <v>0</v>
      </c>
      <c r="AG177" s="57">
        <f t="shared" si="97"/>
        <v>0</v>
      </c>
      <c r="AH177" s="57">
        <f t="shared" si="98"/>
        <v>0</v>
      </c>
      <c r="AI177" s="57">
        <f t="shared" si="99"/>
        <v>0</v>
      </c>
      <c r="AJ177" s="57">
        <f t="shared" si="100"/>
        <v>0</v>
      </c>
      <c r="AK177" s="57">
        <f t="shared" si="101"/>
        <v>0</v>
      </c>
      <c r="AL177" s="57">
        <f t="shared" si="74"/>
        <v>0</v>
      </c>
      <c r="AM177" s="57">
        <f t="shared" si="75"/>
        <v>0</v>
      </c>
      <c r="AN177" s="57">
        <f t="shared" si="76"/>
        <v>0</v>
      </c>
      <c r="AO177" s="57">
        <f t="shared" si="77"/>
        <v>0</v>
      </c>
      <c r="AP177" s="57">
        <f t="shared" si="78"/>
        <v>0</v>
      </c>
      <c r="AQ177" s="57">
        <f t="shared" si="79"/>
        <v>0</v>
      </c>
      <c r="AR177" s="57">
        <f t="shared" si="80"/>
        <v>0</v>
      </c>
      <c r="AS177" s="57">
        <f t="shared" si="102"/>
        <v>0</v>
      </c>
      <c r="AT177" s="57">
        <f t="shared" si="81"/>
        <v>0</v>
      </c>
      <c r="AU177" s="58">
        <f t="shared" si="82"/>
        <v>0</v>
      </c>
    </row>
    <row r="178" spans="1:47" s="3" customFormat="1" ht="14">
      <c r="A178" s="118"/>
      <c r="B178" s="117">
        <v>0</v>
      </c>
      <c r="C178" s="8">
        <f t="shared" si="71"/>
        <v>0</v>
      </c>
      <c r="D178" s="9">
        <f t="shared" si="72"/>
        <v>0</v>
      </c>
      <c r="E178" s="65"/>
      <c r="F178" s="124"/>
      <c r="G178" s="125"/>
      <c r="H178" s="122">
        <v>0</v>
      </c>
      <c r="I178" s="123" t="s">
        <v>893</v>
      </c>
      <c r="J178" s="109" t="str">
        <f t="shared" si="73"/>
        <v>Enter Category</v>
      </c>
      <c r="K178" s="110" t="str">
        <f t="shared" si="83"/>
        <v>Enter Category</v>
      </c>
      <c r="L178" s="109" t="str">
        <f t="shared" si="84"/>
        <v>Enter Category</v>
      </c>
      <c r="M178" s="56"/>
      <c r="N178" s="57">
        <v>0</v>
      </c>
      <c r="O178" s="57">
        <v>0</v>
      </c>
      <c r="P178" s="57">
        <v>0</v>
      </c>
      <c r="Q178" s="57">
        <v>0</v>
      </c>
      <c r="R178" s="57">
        <v>0</v>
      </c>
      <c r="S178" s="57">
        <v>0</v>
      </c>
      <c r="T178" s="57">
        <v>0</v>
      </c>
      <c r="U178" s="57">
        <f t="shared" si="85"/>
        <v>0</v>
      </c>
      <c r="V178" s="57">
        <f t="shared" si="86"/>
        <v>0</v>
      </c>
      <c r="W178" s="57">
        <f t="shared" si="87"/>
        <v>0</v>
      </c>
      <c r="X178" s="57">
        <f t="shared" si="88"/>
        <v>0</v>
      </c>
      <c r="Y178" s="57">
        <f t="shared" si="89"/>
        <v>0</v>
      </c>
      <c r="Z178" s="57">
        <f t="shared" si="90"/>
        <v>0</v>
      </c>
      <c r="AA178" s="57">
        <f t="shared" si="91"/>
        <v>0</v>
      </c>
      <c r="AB178" s="57">
        <f t="shared" si="92"/>
        <v>0</v>
      </c>
      <c r="AC178" s="57">
        <f t="shared" si="93"/>
        <v>0</v>
      </c>
      <c r="AD178" s="57">
        <f t="shared" si="94"/>
        <v>0</v>
      </c>
      <c r="AE178" s="57">
        <f t="shared" si="95"/>
        <v>0</v>
      </c>
      <c r="AF178" s="57">
        <f t="shared" si="96"/>
        <v>0</v>
      </c>
      <c r="AG178" s="57">
        <f t="shared" si="97"/>
        <v>0</v>
      </c>
      <c r="AH178" s="57">
        <f t="shared" si="98"/>
        <v>0</v>
      </c>
      <c r="AI178" s="57">
        <f t="shared" si="99"/>
        <v>0</v>
      </c>
      <c r="AJ178" s="57">
        <f t="shared" si="100"/>
        <v>0</v>
      </c>
      <c r="AK178" s="57">
        <f t="shared" si="101"/>
        <v>0</v>
      </c>
      <c r="AL178" s="57">
        <f t="shared" si="74"/>
        <v>0</v>
      </c>
      <c r="AM178" s="57">
        <f t="shared" si="75"/>
        <v>0</v>
      </c>
      <c r="AN178" s="57">
        <f t="shared" si="76"/>
        <v>0</v>
      </c>
      <c r="AO178" s="57">
        <f t="shared" si="77"/>
        <v>0</v>
      </c>
      <c r="AP178" s="57">
        <f t="shared" si="78"/>
        <v>0</v>
      </c>
      <c r="AQ178" s="57">
        <f t="shared" si="79"/>
        <v>0</v>
      </c>
      <c r="AR178" s="57">
        <f t="shared" si="80"/>
        <v>0</v>
      </c>
      <c r="AS178" s="57">
        <f t="shared" si="102"/>
        <v>0</v>
      </c>
      <c r="AT178" s="57">
        <f t="shared" si="81"/>
        <v>0</v>
      </c>
      <c r="AU178" s="58">
        <f t="shared" si="82"/>
        <v>0</v>
      </c>
    </row>
    <row r="179" spans="1:47" s="3" customFormat="1" ht="14">
      <c r="A179" s="118"/>
      <c r="B179" s="117">
        <v>0</v>
      </c>
      <c r="C179" s="8">
        <f t="shared" si="71"/>
        <v>0</v>
      </c>
      <c r="D179" s="9">
        <f t="shared" si="72"/>
        <v>0</v>
      </c>
      <c r="E179" s="65"/>
      <c r="F179" s="124"/>
      <c r="G179" s="125"/>
      <c r="H179" s="122">
        <v>0</v>
      </c>
      <c r="I179" s="123" t="s">
        <v>893</v>
      </c>
      <c r="J179" s="109" t="str">
        <f t="shared" si="73"/>
        <v>Enter Category</v>
      </c>
      <c r="K179" s="110" t="str">
        <f t="shared" si="83"/>
        <v>Enter Category</v>
      </c>
      <c r="L179" s="109" t="str">
        <f t="shared" si="84"/>
        <v>Enter Category</v>
      </c>
      <c r="M179" s="56"/>
      <c r="N179" s="57">
        <v>0</v>
      </c>
      <c r="O179" s="57">
        <v>0</v>
      </c>
      <c r="P179" s="57">
        <v>0</v>
      </c>
      <c r="Q179" s="57">
        <v>0</v>
      </c>
      <c r="R179" s="57">
        <v>0</v>
      </c>
      <c r="S179" s="57">
        <v>0</v>
      </c>
      <c r="T179" s="57">
        <v>0</v>
      </c>
      <c r="U179" s="57">
        <f t="shared" si="85"/>
        <v>0</v>
      </c>
      <c r="V179" s="57">
        <f t="shared" si="86"/>
        <v>0</v>
      </c>
      <c r="W179" s="57">
        <f t="shared" si="87"/>
        <v>0</v>
      </c>
      <c r="X179" s="57">
        <f t="shared" si="88"/>
        <v>0</v>
      </c>
      <c r="Y179" s="57">
        <f t="shared" si="89"/>
        <v>0</v>
      </c>
      <c r="Z179" s="57">
        <f t="shared" si="90"/>
        <v>0</v>
      </c>
      <c r="AA179" s="57">
        <f t="shared" si="91"/>
        <v>0</v>
      </c>
      <c r="AB179" s="57">
        <f t="shared" si="92"/>
        <v>0</v>
      </c>
      <c r="AC179" s="57">
        <f t="shared" si="93"/>
        <v>0</v>
      </c>
      <c r="AD179" s="57">
        <f t="shared" si="94"/>
        <v>0</v>
      </c>
      <c r="AE179" s="57">
        <f t="shared" si="95"/>
        <v>0</v>
      </c>
      <c r="AF179" s="57">
        <f t="shared" si="96"/>
        <v>0</v>
      </c>
      <c r="AG179" s="57">
        <f t="shared" si="97"/>
        <v>0</v>
      </c>
      <c r="AH179" s="57">
        <f t="shared" si="98"/>
        <v>0</v>
      </c>
      <c r="AI179" s="57">
        <f t="shared" si="99"/>
        <v>0</v>
      </c>
      <c r="AJ179" s="57">
        <f t="shared" si="100"/>
        <v>0</v>
      </c>
      <c r="AK179" s="57">
        <f t="shared" si="101"/>
        <v>0</v>
      </c>
      <c r="AL179" s="57">
        <f t="shared" si="74"/>
        <v>0</v>
      </c>
      <c r="AM179" s="57">
        <f t="shared" si="75"/>
        <v>0</v>
      </c>
      <c r="AN179" s="57">
        <f t="shared" si="76"/>
        <v>0</v>
      </c>
      <c r="AO179" s="57">
        <f t="shared" si="77"/>
        <v>0</v>
      </c>
      <c r="AP179" s="57">
        <f t="shared" si="78"/>
        <v>0</v>
      </c>
      <c r="AQ179" s="57">
        <f t="shared" si="79"/>
        <v>0</v>
      </c>
      <c r="AR179" s="57">
        <f t="shared" si="80"/>
        <v>0</v>
      </c>
      <c r="AS179" s="57">
        <f t="shared" si="102"/>
        <v>0</v>
      </c>
      <c r="AT179" s="57">
        <f t="shared" si="81"/>
        <v>0</v>
      </c>
      <c r="AU179" s="58">
        <f t="shared" si="82"/>
        <v>0</v>
      </c>
    </row>
    <row r="180" spans="1:47" s="3" customFormat="1" ht="14">
      <c r="A180" s="118"/>
      <c r="B180" s="117">
        <v>0</v>
      </c>
      <c r="C180" s="8">
        <f t="shared" si="71"/>
        <v>0</v>
      </c>
      <c r="D180" s="9">
        <f t="shared" si="72"/>
        <v>0</v>
      </c>
      <c r="E180" s="65"/>
      <c r="F180" s="124"/>
      <c r="G180" s="125"/>
      <c r="H180" s="122">
        <v>0</v>
      </c>
      <c r="I180" s="123" t="s">
        <v>893</v>
      </c>
      <c r="J180" s="109" t="str">
        <f t="shared" si="73"/>
        <v>Enter Category</v>
      </c>
      <c r="K180" s="110" t="str">
        <f t="shared" si="83"/>
        <v>Enter Category</v>
      </c>
      <c r="L180" s="109" t="str">
        <f t="shared" si="84"/>
        <v>Enter Category</v>
      </c>
      <c r="M180" s="56"/>
      <c r="N180" s="57">
        <v>0</v>
      </c>
      <c r="O180" s="57">
        <v>0</v>
      </c>
      <c r="P180" s="57">
        <v>0</v>
      </c>
      <c r="Q180" s="57">
        <v>0</v>
      </c>
      <c r="R180" s="57">
        <v>0</v>
      </c>
      <c r="S180" s="57">
        <v>0</v>
      </c>
      <c r="T180" s="57">
        <v>0</v>
      </c>
      <c r="U180" s="57">
        <f t="shared" si="85"/>
        <v>0</v>
      </c>
      <c r="V180" s="57">
        <f t="shared" si="86"/>
        <v>0</v>
      </c>
      <c r="W180" s="57">
        <f t="shared" si="87"/>
        <v>0</v>
      </c>
      <c r="X180" s="57">
        <f t="shared" si="88"/>
        <v>0</v>
      </c>
      <c r="Y180" s="57">
        <f t="shared" si="89"/>
        <v>0</v>
      </c>
      <c r="Z180" s="57">
        <f t="shared" si="90"/>
        <v>0</v>
      </c>
      <c r="AA180" s="57">
        <f t="shared" si="91"/>
        <v>0</v>
      </c>
      <c r="AB180" s="57">
        <f t="shared" si="92"/>
        <v>0</v>
      </c>
      <c r="AC180" s="57">
        <f t="shared" si="93"/>
        <v>0</v>
      </c>
      <c r="AD180" s="57">
        <f t="shared" si="94"/>
        <v>0</v>
      </c>
      <c r="AE180" s="57">
        <f t="shared" si="95"/>
        <v>0</v>
      </c>
      <c r="AF180" s="57">
        <f t="shared" si="96"/>
        <v>0</v>
      </c>
      <c r="AG180" s="57">
        <f t="shared" si="97"/>
        <v>0</v>
      </c>
      <c r="AH180" s="57">
        <f t="shared" si="98"/>
        <v>0</v>
      </c>
      <c r="AI180" s="57">
        <f t="shared" si="99"/>
        <v>0</v>
      </c>
      <c r="AJ180" s="57">
        <f t="shared" si="100"/>
        <v>0</v>
      </c>
      <c r="AK180" s="57">
        <f t="shared" si="101"/>
        <v>0</v>
      </c>
      <c r="AL180" s="57">
        <f t="shared" si="74"/>
        <v>0</v>
      </c>
      <c r="AM180" s="57">
        <f t="shared" si="75"/>
        <v>0</v>
      </c>
      <c r="AN180" s="57">
        <f t="shared" si="76"/>
        <v>0</v>
      </c>
      <c r="AO180" s="57">
        <f t="shared" si="77"/>
        <v>0</v>
      </c>
      <c r="AP180" s="57">
        <f t="shared" si="78"/>
        <v>0</v>
      </c>
      <c r="AQ180" s="57">
        <f t="shared" si="79"/>
        <v>0</v>
      </c>
      <c r="AR180" s="57">
        <f t="shared" si="80"/>
        <v>0</v>
      </c>
      <c r="AS180" s="57">
        <f t="shared" si="102"/>
        <v>0</v>
      </c>
      <c r="AT180" s="57">
        <f t="shared" si="81"/>
        <v>0</v>
      </c>
      <c r="AU180" s="58">
        <f t="shared" si="82"/>
        <v>0</v>
      </c>
    </row>
    <row r="181" spans="1:47" s="3" customFormat="1" ht="14">
      <c r="A181" s="118"/>
      <c r="B181" s="117">
        <v>0</v>
      </c>
      <c r="C181" s="8">
        <f t="shared" si="71"/>
        <v>0</v>
      </c>
      <c r="D181" s="9">
        <f t="shared" si="72"/>
        <v>0</v>
      </c>
      <c r="E181" s="65"/>
      <c r="F181" s="124"/>
      <c r="G181" s="125"/>
      <c r="H181" s="122">
        <v>0</v>
      </c>
      <c r="I181" s="123" t="s">
        <v>893</v>
      </c>
      <c r="J181" s="109" t="str">
        <f t="shared" si="73"/>
        <v>Enter Category</v>
      </c>
      <c r="K181" s="110" t="str">
        <f t="shared" si="83"/>
        <v>Enter Category</v>
      </c>
      <c r="L181" s="109" t="str">
        <f t="shared" si="84"/>
        <v>Enter Category</v>
      </c>
      <c r="M181" s="56"/>
      <c r="N181" s="57">
        <v>0</v>
      </c>
      <c r="O181" s="57">
        <v>0</v>
      </c>
      <c r="P181" s="57">
        <v>0</v>
      </c>
      <c r="Q181" s="57">
        <v>0</v>
      </c>
      <c r="R181" s="57">
        <v>0</v>
      </c>
      <c r="S181" s="57">
        <v>0</v>
      </c>
      <c r="T181" s="57">
        <v>0</v>
      </c>
      <c r="U181" s="57">
        <f t="shared" si="85"/>
        <v>0</v>
      </c>
      <c r="V181" s="57">
        <f t="shared" si="86"/>
        <v>0</v>
      </c>
      <c r="W181" s="57">
        <f t="shared" si="87"/>
        <v>0</v>
      </c>
      <c r="X181" s="57">
        <f t="shared" si="88"/>
        <v>0</v>
      </c>
      <c r="Y181" s="57">
        <f t="shared" si="89"/>
        <v>0</v>
      </c>
      <c r="Z181" s="57">
        <f t="shared" si="90"/>
        <v>0</v>
      </c>
      <c r="AA181" s="57">
        <f t="shared" si="91"/>
        <v>0</v>
      </c>
      <c r="AB181" s="57">
        <f t="shared" si="92"/>
        <v>0</v>
      </c>
      <c r="AC181" s="57">
        <f t="shared" si="93"/>
        <v>0</v>
      </c>
      <c r="AD181" s="57">
        <f t="shared" si="94"/>
        <v>0</v>
      </c>
      <c r="AE181" s="57">
        <f t="shared" si="95"/>
        <v>0</v>
      </c>
      <c r="AF181" s="57">
        <f t="shared" si="96"/>
        <v>0</v>
      </c>
      <c r="AG181" s="57">
        <f t="shared" si="97"/>
        <v>0</v>
      </c>
      <c r="AH181" s="57">
        <f t="shared" si="98"/>
        <v>0</v>
      </c>
      <c r="AI181" s="57">
        <f t="shared" si="99"/>
        <v>0</v>
      </c>
      <c r="AJ181" s="57">
        <f t="shared" si="100"/>
        <v>0</v>
      </c>
      <c r="AK181" s="57">
        <f t="shared" si="101"/>
        <v>0</v>
      </c>
      <c r="AL181" s="57">
        <f t="shared" si="74"/>
        <v>0</v>
      </c>
      <c r="AM181" s="57">
        <f t="shared" si="75"/>
        <v>0</v>
      </c>
      <c r="AN181" s="57">
        <f t="shared" si="76"/>
        <v>0</v>
      </c>
      <c r="AO181" s="57">
        <f t="shared" si="77"/>
        <v>0</v>
      </c>
      <c r="AP181" s="57">
        <f t="shared" si="78"/>
        <v>0</v>
      </c>
      <c r="AQ181" s="57">
        <f t="shared" si="79"/>
        <v>0</v>
      </c>
      <c r="AR181" s="57">
        <f t="shared" si="80"/>
        <v>0</v>
      </c>
      <c r="AS181" s="57">
        <f t="shared" si="102"/>
        <v>0</v>
      </c>
      <c r="AT181" s="57">
        <f t="shared" si="81"/>
        <v>0</v>
      </c>
      <c r="AU181" s="58">
        <f t="shared" si="82"/>
        <v>0</v>
      </c>
    </row>
    <row r="182" spans="1:47" s="3" customFormat="1" ht="14">
      <c r="A182" s="118"/>
      <c r="B182" s="117">
        <v>0</v>
      </c>
      <c r="C182" s="8">
        <f t="shared" si="71"/>
        <v>0</v>
      </c>
      <c r="D182" s="9">
        <f t="shared" si="72"/>
        <v>0</v>
      </c>
      <c r="E182" s="65"/>
      <c r="F182" s="124"/>
      <c r="G182" s="125"/>
      <c r="H182" s="122">
        <v>0</v>
      </c>
      <c r="I182" s="123" t="s">
        <v>893</v>
      </c>
      <c r="J182" s="109" t="str">
        <f t="shared" si="73"/>
        <v>Enter Category</v>
      </c>
      <c r="K182" s="110" t="str">
        <f t="shared" si="83"/>
        <v>Enter Category</v>
      </c>
      <c r="L182" s="109" t="str">
        <f t="shared" si="84"/>
        <v>Enter Category</v>
      </c>
      <c r="M182" s="56"/>
      <c r="N182" s="57">
        <v>0</v>
      </c>
      <c r="O182" s="57">
        <v>0</v>
      </c>
      <c r="P182" s="57">
        <v>0</v>
      </c>
      <c r="Q182" s="57">
        <v>0</v>
      </c>
      <c r="R182" s="57">
        <v>0</v>
      </c>
      <c r="S182" s="57">
        <v>0</v>
      </c>
      <c r="T182" s="57">
        <v>0</v>
      </c>
      <c r="U182" s="57">
        <f t="shared" si="85"/>
        <v>0</v>
      </c>
      <c r="V182" s="57">
        <f t="shared" si="86"/>
        <v>0</v>
      </c>
      <c r="W182" s="57">
        <f t="shared" si="87"/>
        <v>0</v>
      </c>
      <c r="X182" s="57">
        <f t="shared" si="88"/>
        <v>0</v>
      </c>
      <c r="Y182" s="57">
        <f t="shared" si="89"/>
        <v>0</v>
      </c>
      <c r="Z182" s="57">
        <f t="shared" si="90"/>
        <v>0</v>
      </c>
      <c r="AA182" s="57">
        <f t="shared" si="91"/>
        <v>0</v>
      </c>
      <c r="AB182" s="57">
        <f t="shared" si="92"/>
        <v>0</v>
      </c>
      <c r="AC182" s="57">
        <f t="shared" si="93"/>
        <v>0</v>
      </c>
      <c r="AD182" s="57">
        <f t="shared" si="94"/>
        <v>0</v>
      </c>
      <c r="AE182" s="57">
        <f t="shared" si="95"/>
        <v>0</v>
      </c>
      <c r="AF182" s="57">
        <f t="shared" si="96"/>
        <v>0</v>
      </c>
      <c r="AG182" s="57">
        <f t="shared" si="97"/>
        <v>0</v>
      </c>
      <c r="AH182" s="57">
        <f t="shared" si="98"/>
        <v>0</v>
      </c>
      <c r="AI182" s="57">
        <f t="shared" si="99"/>
        <v>0</v>
      </c>
      <c r="AJ182" s="57">
        <f t="shared" si="100"/>
        <v>0</v>
      </c>
      <c r="AK182" s="57">
        <f t="shared" si="101"/>
        <v>0</v>
      </c>
      <c r="AL182" s="57">
        <f t="shared" si="74"/>
        <v>0</v>
      </c>
      <c r="AM182" s="57">
        <f t="shared" si="75"/>
        <v>0</v>
      </c>
      <c r="AN182" s="57">
        <f t="shared" si="76"/>
        <v>0</v>
      </c>
      <c r="AO182" s="57">
        <f t="shared" si="77"/>
        <v>0</v>
      </c>
      <c r="AP182" s="57">
        <f t="shared" si="78"/>
        <v>0</v>
      </c>
      <c r="AQ182" s="57">
        <f t="shared" si="79"/>
        <v>0</v>
      </c>
      <c r="AR182" s="57">
        <f t="shared" si="80"/>
        <v>0</v>
      </c>
      <c r="AS182" s="57">
        <f t="shared" si="102"/>
        <v>0</v>
      </c>
      <c r="AT182" s="57">
        <f t="shared" si="81"/>
        <v>0</v>
      </c>
      <c r="AU182" s="58">
        <f t="shared" si="82"/>
        <v>0</v>
      </c>
    </row>
    <row r="183" spans="1:47" s="3" customFormat="1" ht="14">
      <c r="A183" s="118"/>
      <c r="B183" s="117">
        <v>0</v>
      </c>
      <c r="C183" s="8">
        <f t="shared" si="71"/>
        <v>0</v>
      </c>
      <c r="D183" s="9">
        <f t="shared" si="72"/>
        <v>0</v>
      </c>
      <c r="E183" s="65"/>
      <c r="F183" s="124"/>
      <c r="G183" s="125"/>
      <c r="H183" s="122">
        <v>0</v>
      </c>
      <c r="I183" s="123" t="s">
        <v>893</v>
      </c>
      <c r="J183" s="109" t="str">
        <f t="shared" si="73"/>
        <v>Enter Category</v>
      </c>
      <c r="K183" s="110" t="str">
        <f t="shared" si="83"/>
        <v>Enter Category</v>
      </c>
      <c r="L183" s="109" t="str">
        <f t="shared" si="84"/>
        <v>Enter Category</v>
      </c>
      <c r="M183" s="56"/>
      <c r="N183" s="57">
        <v>0</v>
      </c>
      <c r="O183" s="57">
        <v>0</v>
      </c>
      <c r="P183" s="57">
        <v>0</v>
      </c>
      <c r="Q183" s="57">
        <v>0</v>
      </c>
      <c r="R183" s="57">
        <v>0</v>
      </c>
      <c r="S183" s="57">
        <v>0</v>
      </c>
      <c r="T183" s="57">
        <v>0</v>
      </c>
      <c r="U183" s="57">
        <f t="shared" si="85"/>
        <v>0</v>
      </c>
      <c r="V183" s="57">
        <f t="shared" si="86"/>
        <v>0</v>
      </c>
      <c r="W183" s="57">
        <f t="shared" si="87"/>
        <v>0</v>
      </c>
      <c r="X183" s="57">
        <f t="shared" si="88"/>
        <v>0</v>
      </c>
      <c r="Y183" s="57">
        <f t="shared" si="89"/>
        <v>0</v>
      </c>
      <c r="Z183" s="57">
        <f t="shared" si="90"/>
        <v>0</v>
      </c>
      <c r="AA183" s="57">
        <f t="shared" si="91"/>
        <v>0</v>
      </c>
      <c r="AB183" s="57">
        <f t="shared" si="92"/>
        <v>0</v>
      </c>
      <c r="AC183" s="57">
        <f t="shared" si="93"/>
        <v>0</v>
      </c>
      <c r="AD183" s="57">
        <f t="shared" si="94"/>
        <v>0</v>
      </c>
      <c r="AE183" s="57">
        <f t="shared" si="95"/>
        <v>0</v>
      </c>
      <c r="AF183" s="57">
        <f t="shared" si="96"/>
        <v>0</v>
      </c>
      <c r="AG183" s="57">
        <f t="shared" si="97"/>
        <v>0</v>
      </c>
      <c r="AH183" s="57">
        <f t="shared" si="98"/>
        <v>0</v>
      </c>
      <c r="AI183" s="57">
        <f t="shared" si="99"/>
        <v>0</v>
      </c>
      <c r="AJ183" s="57">
        <f t="shared" si="100"/>
        <v>0</v>
      </c>
      <c r="AK183" s="57">
        <f t="shared" si="101"/>
        <v>0</v>
      </c>
      <c r="AL183" s="57">
        <f t="shared" si="74"/>
        <v>0</v>
      </c>
      <c r="AM183" s="57">
        <f t="shared" si="75"/>
        <v>0</v>
      </c>
      <c r="AN183" s="57">
        <f t="shared" si="76"/>
        <v>0</v>
      </c>
      <c r="AO183" s="57">
        <f t="shared" si="77"/>
        <v>0</v>
      </c>
      <c r="AP183" s="57">
        <f t="shared" si="78"/>
        <v>0</v>
      </c>
      <c r="AQ183" s="57">
        <f t="shared" si="79"/>
        <v>0</v>
      </c>
      <c r="AR183" s="57">
        <f t="shared" si="80"/>
        <v>0</v>
      </c>
      <c r="AS183" s="57">
        <f t="shared" si="102"/>
        <v>0</v>
      </c>
      <c r="AT183" s="57">
        <f t="shared" si="81"/>
        <v>0</v>
      </c>
      <c r="AU183" s="58">
        <f t="shared" si="82"/>
        <v>0</v>
      </c>
    </row>
    <row r="184" spans="1:47" s="3" customFormat="1" ht="14">
      <c r="A184" s="118"/>
      <c r="B184" s="117">
        <v>0</v>
      </c>
      <c r="C184" s="8">
        <f t="shared" si="71"/>
        <v>0</v>
      </c>
      <c r="D184" s="9">
        <f t="shared" si="72"/>
        <v>0</v>
      </c>
      <c r="E184" s="65"/>
      <c r="F184" s="124"/>
      <c r="G184" s="125"/>
      <c r="H184" s="122">
        <v>0</v>
      </c>
      <c r="I184" s="123" t="s">
        <v>893</v>
      </c>
      <c r="J184" s="109" t="str">
        <f t="shared" si="73"/>
        <v>Enter Category</v>
      </c>
      <c r="K184" s="110" t="str">
        <f t="shared" si="83"/>
        <v>Enter Category</v>
      </c>
      <c r="L184" s="109" t="str">
        <f t="shared" si="84"/>
        <v>Enter Category</v>
      </c>
      <c r="M184" s="56"/>
      <c r="N184" s="57">
        <v>0</v>
      </c>
      <c r="O184" s="57">
        <v>0</v>
      </c>
      <c r="P184" s="57">
        <v>0</v>
      </c>
      <c r="Q184" s="57">
        <v>0</v>
      </c>
      <c r="R184" s="57">
        <v>0</v>
      </c>
      <c r="S184" s="57">
        <v>0</v>
      </c>
      <c r="T184" s="57">
        <v>0</v>
      </c>
      <c r="U184" s="57">
        <f t="shared" si="85"/>
        <v>0</v>
      </c>
      <c r="V184" s="57">
        <f t="shared" si="86"/>
        <v>0</v>
      </c>
      <c r="W184" s="57">
        <f t="shared" si="87"/>
        <v>0</v>
      </c>
      <c r="X184" s="57">
        <f t="shared" si="88"/>
        <v>0</v>
      </c>
      <c r="Y184" s="57">
        <f t="shared" si="89"/>
        <v>0</v>
      </c>
      <c r="Z184" s="57">
        <f t="shared" si="90"/>
        <v>0</v>
      </c>
      <c r="AA184" s="57">
        <f t="shared" si="91"/>
        <v>0</v>
      </c>
      <c r="AB184" s="57">
        <f t="shared" si="92"/>
        <v>0</v>
      </c>
      <c r="AC184" s="57">
        <f t="shared" si="93"/>
        <v>0</v>
      </c>
      <c r="AD184" s="57">
        <f t="shared" si="94"/>
        <v>0</v>
      </c>
      <c r="AE184" s="57">
        <f t="shared" si="95"/>
        <v>0</v>
      </c>
      <c r="AF184" s="57">
        <f t="shared" si="96"/>
        <v>0</v>
      </c>
      <c r="AG184" s="57">
        <f t="shared" si="97"/>
        <v>0</v>
      </c>
      <c r="AH184" s="57">
        <f t="shared" si="98"/>
        <v>0</v>
      </c>
      <c r="AI184" s="57">
        <f t="shared" si="99"/>
        <v>0</v>
      </c>
      <c r="AJ184" s="57">
        <f t="shared" si="100"/>
        <v>0</v>
      </c>
      <c r="AK184" s="57">
        <f t="shared" si="101"/>
        <v>0</v>
      </c>
      <c r="AL184" s="57">
        <f t="shared" si="74"/>
        <v>0</v>
      </c>
      <c r="AM184" s="57">
        <f t="shared" si="75"/>
        <v>0</v>
      </c>
      <c r="AN184" s="57">
        <f t="shared" si="76"/>
        <v>0</v>
      </c>
      <c r="AO184" s="57">
        <f t="shared" si="77"/>
        <v>0</v>
      </c>
      <c r="AP184" s="57">
        <f t="shared" si="78"/>
        <v>0</v>
      </c>
      <c r="AQ184" s="57">
        <f t="shared" si="79"/>
        <v>0</v>
      </c>
      <c r="AR184" s="57">
        <f t="shared" si="80"/>
        <v>0</v>
      </c>
      <c r="AS184" s="57">
        <f t="shared" si="102"/>
        <v>0</v>
      </c>
      <c r="AT184" s="57">
        <f t="shared" si="81"/>
        <v>0</v>
      </c>
      <c r="AU184" s="58">
        <f t="shared" si="82"/>
        <v>0</v>
      </c>
    </row>
    <row r="185" spans="1:47" s="3" customFormat="1" ht="14">
      <c r="A185" s="118"/>
      <c r="B185" s="117">
        <v>0</v>
      </c>
      <c r="C185" s="8">
        <f t="shared" si="71"/>
        <v>0</v>
      </c>
      <c r="D185" s="9">
        <f t="shared" si="72"/>
        <v>0</v>
      </c>
      <c r="E185" s="65"/>
      <c r="F185" s="124"/>
      <c r="G185" s="125"/>
      <c r="H185" s="122">
        <v>0</v>
      </c>
      <c r="I185" s="123" t="s">
        <v>893</v>
      </c>
      <c r="J185" s="109" t="str">
        <f t="shared" si="73"/>
        <v>Enter Category</v>
      </c>
      <c r="K185" s="110" t="str">
        <f t="shared" si="83"/>
        <v>Enter Category</v>
      </c>
      <c r="L185" s="109" t="str">
        <f t="shared" si="84"/>
        <v>Enter Category</v>
      </c>
      <c r="M185" s="56"/>
      <c r="N185" s="57">
        <v>0</v>
      </c>
      <c r="O185" s="57">
        <v>0</v>
      </c>
      <c r="P185" s="57">
        <v>0</v>
      </c>
      <c r="Q185" s="57">
        <v>0</v>
      </c>
      <c r="R185" s="57">
        <v>0</v>
      </c>
      <c r="S185" s="57">
        <v>0</v>
      </c>
      <c r="T185" s="57">
        <v>0</v>
      </c>
      <c r="U185" s="57">
        <f t="shared" si="85"/>
        <v>0</v>
      </c>
      <c r="V185" s="57">
        <f t="shared" si="86"/>
        <v>0</v>
      </c>
      <c r="W185" s="57">
        <f t="shared" si="87"/>
        <v>0</v>
      </c>
      <c r="X185" s="57">
        <f t="shared" si="88"/>
        <v>0</v>
      </c>
      <c r="Y185" s="57">
        <f t="shared" si="89"/>
        <v>0</v>
      </c>
      <c r="Z185" s="57">
        <f t="shared" si="90"/>
        <v>0</v>
      </c>
      <c r="AA185" s="57">
        <f t="shared" si="91"/>
        <v>0</v>
      </c>
      <c r="AB185" s="57">
        <f t="shared" si="92"/>
        <v>0</v>
      </c>
      <c r="AC185" s="57">
        <f t="shared" si="93"/>
        <v>0</v>
      </c>
      <c r="AD185" s="57">
        <f t="shared" si="94"/>
        <v>0</v>
      </c>
      <c r="AE185" s="57">
        <f t="shared" si="95"/>
        <v>0</v>
      </c>
      <c r="AF185" s="57">
        <f t="shared" si="96"/>
        <v>0</v>
      </c>
      <c r="AG185" s="57">
        <f t="shared" si="97"/>
        <v>0</v>
      </c>
      <c r="AH185" s="57">
        <f t="shared" si="98"/>
        <v>0</v>
      </c>
      <c r="AI185" s="57">
        <f t="shared" si="99"/>
        <v>0</v>
      </c>
      <c r="AJ185" s="57">
        <f t="shared" si="100"/>
        <v>0</v>
      </c>
      <c r="AK185" s="57">
        <f t="shared" si="101"/>
        <v>0</v>
      </c>
      <c r="AL185" s="57">
        <f t="shared" si="74"/>
        <v>0</v>
      </c>
      <c r="AM185" s="57">
        <f t="shared" si="75"/>
        <v>0</v>
      </c>
      <c r="AN185" s="57">
        <f t="shared" si="76"/>
        <v>0</v>
      </c>
      <c r="AO185" s="57">
        <f t="shared" si="77"/>
        <v>0</v>
      </c>
      <c r="AP185" s="57">
        <f t="shared" si="78"/>
        <v>0</v>
      </c>
      <c r="AQ185" s="57">
        <f t="shared" si="79"/>
        <v>0</v>
      </c>
      <c r="AR185" s="57">
        <f t="shared" si="80"/>
        <v>0</v>
      </c>
      <c r="AS185" s="57">
        <f t="shared" si="102"/>
        <v>0</v>
      </c>
      <c r="AT185" s="57">
        <f t="shared" si="81"/>
        <v>0</v>
      </c>
      <c r="AU185" s="58">
        <f t="shared" si="82"/>
        <v>0</v>
      </c>
    </row>
    <row r="186" spans="1:47" s="3" customFormat="1" ht="14">
      <c r="A186" s="118"/>
      <c r="B186" s="117">
        <v>0</v>
      </c>
      <c r="C186" s="8">
        <f t="shared" si="71"/>
        <v>0</v>
      </c>
      <c r="D186" s="9">
        <f t="shared" si="72"/>
        <v>0</v>
      </c>
      <c r="E186" s="65"/>
      <c r="F186" s="124"/>
      <c r="G186" s="125"/>
      <c r="H186" s="122">
        <v>0</v>
      </c>
      <c r="I186" s="123" t="s">
        <v>893</v>
      </c>
      <c r="J186" s="109" t="str">
        <f t="shared" si="73"/>
        <v>Enter Category</v>
      </c>
      <c r="K186" s="110" t="str">
        <f t="shared" si="83"/>
        <v>Enter Category</v>
      </c>
      <c r="L186" s="109" t="str">
        <f t="shared" si="84"/>
        <v>Enter Category</v>
      </c>
      <c r="M186" s="56"/>
      <c r="N186" s="57">
        <v>0</v>
      </c>
      <c r="O186" s="57">
        <v>0</v>
      </c>
      <c r="P186" s="57">
        <v>0</v>
      </c>
      <c r="Q186" s="57">
        <v>0</v>
      </c>
      <c r="R186" s="57">
        <v>0</v>
      </c>
      <c r="S186" s="57">
        <v>0</v>
      </c>
      <c r="T186" s="57">
        <v>0</v>
      </c>
      <c r="U186" s="57">
        <f t="shared" si="85"/>
        <v>0</v>
      </c>
      <c r="V186" s="57">
        <f t="shared" si="86"/>
        <v>0</v>
      </c>
      <c r="W186" s="57">
        <f t="shared" si="87"/>
        <v>0</v>
      </c>
      <c r="X186" s="57">
        <f t="shared" si="88"/>
        <v>0</v>
      </c>
      <c r="Y186" s="57">
        <f t="shared" si="89"/>
        <v>0</v>
      </c>
      <c r="Z186" s="57">
        <f t="shared" si="90"/>
        <v>0</v>
      </c>
      <c r="AA186" s="57">
        <f t="shared" si="91"/>
        <v>0</v>
      </c>
      <c r="AB186" s="57">
        <f t="shared" si="92"/>
        <v>0</v>
      </c>
      <c r="AC186" s="57">
        <f t="shared" si="93"/>
        <v>0</v>
      </c>
      <c r="AD186" s="57">
        <f t="shared" si="94"/>
        <v>0</v>
      </c>
      <c r="AE186" s="57">
        <f t="shared" si="95"/>
        <v>0</v>
      </c>
      <c r="AF186" s="57">
        <f t="shared" si="96"/>
        <v>0</v>
      </c>
      <c r="AG186" s="57">
        <f t="shared" si="97"/>
        <v>0</v>
      </c>
      <c r="AH186" s="57">
        <f t="shared" si="98"/>
        <v>0</v>
      </c>
      <c r="AI186" s="57">
        <f t="shared" si="99"/>
        <v>0</v>
      </c>
      <c r="AJ186" s="57">
        <f t="shared" si="100"/>
        <v>0</v>
      </c>
      <c r="AK186" s="57">
        <f t="shared" si="101"/>
        <v>0</v>
      </c>
      <c r="AL186" s="57">
        <f t="shared" si="74"/>
        <v>0</v>
      </c>
      <c r="AM186" s="57">
        <f t="shared" si="75"/>
        <v>0</v>
      </c>
      <c r="AN186" s="57">
        <f t="shared" si="76"/>
        <v>0</v>
      </c>
      <c r="AO186" s="57">
        <f t="shared" si="77"/>
        <v>0</v>
      </c>
      <c r="AP186" s="57">
        <f t="shared" si="78"/>
        <v>0</v>
      </c>
      <c r="AQ186" s="57">
        <f t="shared" si="79"/>
        <v>0</v>
      </c>
      <c r="AR186" s="57">
        <f t="shared" si="80"/>
        <v>0</v>
      </c>
      <c r="AS186" s="57">
        <f t="shared" si="102"/>
        <v>0</v>
      </c>
      <c r="AT186" s="57">
        <f t="shared" si="81"/>
        <v>0</v>
      </c>
      <c r="AU186" s="58">
        <f t="shared" si="82"/>
        <v>0</v>
      </c>
    </row>
    <row r="187" spans="1:47" s="3" customFormat="1" ht="14">
      <c r="A187" s="118"/>
      <c r="B187" s="117">
        <v>0</v>
      </c>
      <c r="C187" s="8">
        <f t="shared" si="71"/>
        <v>0</v>
      </c>
      <c r="D187" s="9">
        <f t="shared" si="72"/>
        <v>0</v>
      </c>
      <c r="E187" s="65"/>
      <c r="F187" s="124"/>
      <c r="G187" s="125"/>
      <c r="H187" s="122">
        <v>0</v>
      </c>
      <c r="I187" s="123" t="s">
        <v>893</v>
      </c>
      <c r="J187" s="109" t="str">
        <f t="shared" si="73"/>
        <v>Enter Category</v>
      </c>
      <c r="K187" s="110" t="str">
        <f t="shared" si="83"/>
        <v>Enter Category</v>
      </c>
      <c r="L187" s="109" t="str">
        <f t="shared" si="84"/>
        <v>Enter Category</v>
      </c>
      <c r="M187" s="56"/>
      <c r="N187" s="57">
        <v>0</v>
      </c>
      <c r="O187" s="57">
        <v>0</v>
      </c>
      <c r="P187" s="57">
        <v>0</v>
      </c>
      <c r="Q187" s="57">
        <v>0</v>
      </c>
      <c r="R187" s="57">
        <v>0</v>
      </c>
      <c r="S187" s="57">
        <v>0</v>
      </c>
      <c r="T187" s="57">
        <v>0</v>
      </c>
      <c r="U187" s="57">
        <f t="shared" si="85"/>
        <v>0</v>
      </c>
      <c r="V187" s="57">
        <f t="shared" si="86"/>
        <v>0</v>
      </c>
      <c r="W187" s="57">
        <f t="shared" si="87"/>
        <v>0</v>
      </c>
      <c r="X187" s="57">
        <f t="shared" si="88"/>
        <v>0</v>
      </c>
      <c r="Y187" s="57">
        <f t="shared" si="89"/>
        <v>0</v>
      </c>
      <c r="Z187" s="57">
        <f t="shared" si="90"/>
        <v>0</v>
      </c>
      <c r="AA187" s="57">
        <f t="shared" si="91"/>
        <v>0</v>
      </c>
      <c r="AB187" s="57">
        <f t="shared" si="92"/>
        <v>0</v>
      </c>
      <c r="AC187" s="57">
        <f t="shared" si="93"/>
        <v>0</v>
      </c>
      <c r="AD187" s="57">
        <f t="shared" si="94"/>
        <v>0</v>
      </c>
      <c r="AE187" s="57">
        <f t="shared" si="95"/>
        <v>0</v>
      </c>
      <c r="AF187" s="57">
        <f t="shared" si="96"/>
        <v>0</v>
      </c>
      <c r="AG187" s="57">
        <f t="shared" si="97"/>
        <v>0</v>
      </c>
      <c r="AH187" s="57">
        <f t="shared" si="98"/>
        <v>0</v>
      </c>
      <c r="AI187" s="57">
        <f t="shared" si="99"/>
        <v>0</v>
      </c>
      <c r="AJ187" s="57">
        <f t="shared" si="100"/>
        <v>0</v>
      </c>
      <c r="AK187" s="57">
        <f t="shared" si="101"/>
        <v>0</v>
      </c>
      <c r="AL187" s="57">
        <f t="shared" si="74"/>
        <v>0</v>
      </c>
      <c r="AM187" s="57">
        <f t="shared" si="75"/>
        <v>0</v>
      </c>
      <c r="AN187" s="57">
        <f t="shared" si="76"/>
        <v>0</v>
      </c>
      <c r="AO187" s="57">
        <f t="shared" si="77"/>
        <v>0</v>
      </c>
      <c r="AP187" s="57">
        <f t="shared" si="78"/>
        <v>0</v>
      </c>
      <c r="AQ187" s="57">
        <f t="shared" si="79"/>
        <v>0</v>
      </c>
      <c r="AR187" s="57">
        <f t="shared" si="80"/>
        <v>0</v>
      </c>
      <c r="AS187" s="57">
        <f t="shared" si="102"/>
        <v>0</v>
      </c>
      <c r="AT187" s="57">
        <f t="shared" si="81"/>
        <v>0</v>
      </c>
      <c r="AU187" s="58">
        <f t="shared" si="82"/>
        <v>0</v>
      </c>
    </row>
    <row r="188" spans="1:47" s="3" customFormat="1" ht="14">
      <c r="A188" s="118"/>
      <c r="B188" s="117">
        <v>0</v>
      </c>
      <c r="C188" s="8">
        <f t="shared" si="71"/>
        <v>0</v>
      </c>
      <c r="D188" s="9">
        <f t="shared" si="72"/>
        <v>0</v>
      </c>
      <c r="E188" s="65"/>
      <c r="F188" s="124"/>
      <c r="G188" s="125"/>
      <c r="H188" s="122">
        <v>0</v>
      </c>
      <c r="I188" s="123" t="s">
        <v>893</v>
      </c>
      <c r="J188" s="109" t="str">
        <f t="shared" si="73"/>
        <v>Enter Category</v>
      </c>
      <c r="K188" s="110" t="str">
        <f t="shared" si="83"/>
        <v>Enter Category</v>
      </c>
      <c r="L188" s="109" t="str">
        <f t="shared" si="84"/>
        <v>Enter Category</v>
      </c>
      <c r="M188" s="56"/>
      <c r="N188" s="57">
        <v>0</v>
      </c>
      <c r="O188" s="57">
        <v>0</v>
      </c>
      <c r="P188" s="57">
        <v>0</v>
      </c>
      <c r="Q188" s="57">
        <v>0</v>
      </c>
      <c r="R188" s="57">
        <v>0</v>
      </c>
      <c r="S188" s="57">
        <v>0</v>
      </c>
      <c r="T188" s="57">
        <v>0</v>
      </c>
      <c r="U188" s="57">
        <f t="shared" si="85"/>
        <v>0</v>
      </c>
      <c r="V188" s="57">
        <f t="shared" si="86"/>
        <v>0</v>
      </c>
      <c r="W188" s="57">
        <f t="shared" si="87"/>
        <v>0</v>
      </c>
      <c r="X188" s="57">
        <f t="shared" si="88"/>
        <v>0</v>
      </c>
      <c r="Y188" s="57">
        <f t="shared" si="89"/>
        <v>0</v>
      </c>
      <c r="Z188" s="57">
        <f t="shared" si="90"/>
        <v>0</v>
      </c>
      <c r="AA188" s="57">
        <f t="shared" si="91"/>
        <v>0</v>
      </c>
      <c r="AB188" s="57">
        <f t="shared" si="92"/>
        <v>0</v>
      </c>
      <c r="AC188" s="57">
        <f t="shared" si="93"/>
        <v>0</v>
      </c>
      <c r="AD188" s="57">
        <f t="shared" si="94"/>
        <v>0</v>
      </c>
      <c r="AE188" s="57">
        <f t="shared" si="95"/>
        <v>0</v>
      </c>
      <c r="AF188" s="57">
        <f t="shared" si="96"/>
        <v>0</v>
      </c>
      <c r="AG188" s="57">
        <f t="shared" si="97"/>
        <v>0</v>
      </c>
      <c r="AH188" s="57">
        <f t="shared" si="98"/>
        <v>0</v>
      </c>
      <c r="AI188" s="57">
        <f t="shared" si="99"/>
        <v>0</v>
      </c>
      <c r="AJ188" s="57">
        <f t="shared" si="100"/>
        <v>0</v>
      </c>
      <c r="AK188" s="57">
        <f t="shared" si="101"/>
        <v>0</v>
      </c>
      <c r="AL188" s="57">
        <f t="shared" si="74"/>
        <v>0</v>
      </c>
      <c r="AM188" s="57">
        <f t="shared" si="75"/>
        <v>0</v>
      </c>
      <c r="AN188" s="57">
        <f t="shared" si="76"/>
        <v>0</v>
      </c>
      <c r="AO188" s="57">
        <f t="shared" si="77"/>
        <v>0</v>
      </c>
      <c r="AP188" s="57">
        <f t="shared" si="78"/>
        <v>0</v>
      </c>
      <c r="AQ188" s="57">
        <f t="shared" si="79"/>
        <v>0</v>
      </c>
      <c r="AR188" s="57">
        <f t="shared" si="80"/>
        <v>0</v>
      </c>
      <c r="AS188" s="57">
        <f t="shared" si="102"/>
        <v>0</v>
      </c>
      <c r="AT188" s="57">
        <f t="shared" si="81"/>
        <v>0</v>
      </c>
      <c r="AU188" s="58">
        <f t="shared" si="82"/>
        <v>0</v>
      </c>
    </row>
    <row r="189" spans="1:47" s="3" customFormat="1" ht="14">
      <c r="A189" s="118"/>
      <c r="B189" s="117">
        <v>0</v>
      </c>
      <c r="C189" s="8">
        <f t="shared" si="71"/>
        <v>0</v>
      </c>
      <c r="D189" s="9">
        <f t="shared" si="72"/>
        <v>0</v>
      </c>
      <c r="E189" s="65"/>
      <c r="F189" s="124"/>
      <c r="G189" s="125"/>
      <c r="H189" s="122">
        <v>0</v>
      </c>
      <c r="I189" s="123" t="s">
        <v>893</v>
      </c>
      <c r="J189" s="109" t="str">
        <f t="shared" ref="J189:J220" si="103">IF(OR(I189="Motor Vehicle Expenses - Fuel",I189="Motor Vehicle Expenses - Insurance &amp; CTP",I189="Motor Vehicle Expenses - Servicing, Repairs &amp; Tyres",I189="Motor Vehicle Expenses - Cleaning",I189="Motor Vehicle Expenses - Rent, Hire &amp; Lease",I189="Motor Vehicle Expenses - Other",),H189*$N$3,IF(I189="Motor Vehicle Expenses - Registration",H189*$N$3,IF(I189="Mobile Phone - Mixed Use",H189*$N$4,IF(I189="Internet",H189*$N$5,IF(I189="Music Subscriptions",H189*$N$6,IF(I189="Choose Category...","Enter Category",H189))))))</f>
        <v>Enter Category</v>
      </c>
      <c r="K189" s="110" t="str">
        <f t="shared" si="83"/>
        <v>Enter Category</v>
      </c>
      <c r="L189" s="109" t="str">
        <f t="shared" si="84"/>
        <v>Enter Category</v>
      </c>
      <c r="M189" s="56"/>
      <c r="N189" s="57">
        <v>0</v>
      </c>
      <c r="O189" s="57">
        <v>0</v>
      </c>
      <c r="P189" s="57">
        <v>0</v>
      </c>
      <c r="Q189" s="57">
        <v>0</v>
      </c>
      <c r="R189" s="57">
        <v>0</v>
      </c>
      <c r="S189" s="57">
        <v>0</v>
      </c>
      <c r="T189" s="57">
        <v>0</v>
      </c>
      <c r="U189" s="57">
        <f t="shared" si="85"/>
        <v>0</v>
      </c>
      <c r="V189" s="57">
        <f t="shared" si="86"/>
        <v>0</v>
      </c>
      <c r="W189" s="57">
        <f t="shared" si="87"/>
        <v>0</v>
      </c>
      <c r="X189" s="57">
        <f t="shared" si="88"/>
        <v>0</v>
      </c>
      <c r="Y189" s="57">
        <f t="shared" si="89"/>
        <v>0</v>
      </c>
      <c r="Z189" s="57">
        <f t="shared" si="90"/>
        <v>0</v>
      </c>
      <c r="AA189" s="57">
        <f t="shared" si="91"/>
        <v>0</v>
      </c>
      <c r="AB189" s="57">
        <f t="shared" si="92"/>
        <v>0</v>
      </c>
      <c r="AC189" s="57">
        <f t="shared" si="93"/>
        <v>0</v>
      </c>
      <c r="AD189" s="57">
        <f t="shared" si="94"/>
        <v>0</v>
      </c>
      <c r="AE189" s="57">
        <f t="shared" si="95"/>
        <v>0</v>
      </c>
      <c r="AF189" s="57">
        <f t="shared" si="96"/>
        <v>0</v>
      </c>
      <c r="AG189" s="57">
        <f t="shared" si="97"/>
        <v>0</v>
      </c>
      <c r="AH189" s="57">
        <f t="shared" si="98"/>
        <v>0</v>
      </c>
      <c r="AI189" s="57">
        <f t="shared" si="99"/>
        <v>0</v>
      </c>
      <c r="AJ189" s="57">
        <f t="shared" si="100"/>
        <v>0</v>
      </c>
      <c r="AK189" s="57">
        <f t="shared" si="101"/>
        <v>0</v>
      </c>
      <c r="AL189" s="57">
        <f t="shared" ref="AL189:AL223" si="104">IF(I189="Music Subscriptions",L189,0)</f>
        <v>0</v>
      </c>
      <c r="AM189" s="57">
        <f t="shared" ref="AM189:AM223" si="105">IF(I189="Parking",L189,0)</f>
        <v>0</v>
      </c>
      <c r="AN189" s="57">
        <f t="shared" ref="AN189:AN223" si="106">IF(I189="Rider Amenities - Water (non-GST)",L189,0)</f>
        <v>0</v>
      </c>
      <c r="AO189" s="57">
        <f t="shared" ref="AO189:AO223" si="107">IF(I189="Rider Amenities - Mints, Tissues &amp; Other (GST)",L189,0)</f>
        <v>0</v>
      </c>
      <c r="AP189" s="57">
        <f t="shared" ref="AP189:AP223" si="108">IF(I189="Sanitisation &amp; Hygiene",L189,0)</f>
        <v>0</v>
      </c>
      <c r="AQ189" s="57">
        <f t="shared" ref="AQ189:AQ223" si="109">IF(I189="Stationery",L189,0)</f>
        <v>0</v>
      </c>
      <c r="AR189" s="57">
        <f t="shared" ref="AR189:AR223" si="110">IF(I189="Sunglasses (only enter business portion)",L189,0)</f>
        <v>0</v>
      </c>
      <c r="AS189" s="57">
        <f t="shared" si="102"/>
        <v>0</v>
      </c>
      <c r="AT189" s="57">
        <f t="shared" ref="AT189:AT223" si="111">IF(I189="Other Expenses (GST)",L189,0)</f>
        <v>0</v>
      </c>
      <c r="AU189" s="58">
        <f t="shared" ref="AU189:AU223" si="112">IF(I189="Other Expenses (non-GST)",L189,0)</f>
        <v>0</v>
      </c>
    </row>
    <row r="190" spans="1:47" s="3" customFormat="1" ht="14">
      <c r="A190" s="118"/>
      <c r="B190" s="117">
        <v>0</v>
      </c>
      <c r="C190" s="8">
        <f t="shared" si="71"/>
        <v>0</v>
      </c>
      <c r="D190" s="9">
        <f t="shared" si="72"/>
        <v>0</v>
      </c>
      <c r="E190" s="65"/>
      <c r="F190" s="124"/>
      <c r="G190" s="125"/>
      <c r="H190" s="122">
        <v>0</v>
      </c>
      <c r="I190" s="123" t="s">
        <v>893</v>
      </c>
      <c r="J190" s="109" t="str">
        <f t="shared" si="103"/>
        <v>Enter Category</v>
      </c>
      <c r="K190" s="110" t="str">
        <f t="shared" si="83"/>
        <v>Enter Category</v>
      </c>
      <c r="L190" s="109" t="str">
        <f t="shared" si="84"/>
        <v>Enter Category</v>
      </c>
      <c r="M190" s="56"/>
      <c r="N190" s="57">
        <v>0</v>
      </c>
      <c r="O190" s="57">
        <v>0</v>
      </c>
      <c r="P190" s="57">
        <v>0</v>
      </c>
      <c r="Q190" s="57">
        <v>0</v>
      </c>
      <c r="R190" s="57">
        <v>0</v>
      </c>
      <c r="S190" s="57">
        <v>0</v>
      </c>
      <c r="T190" s="57">
        <v>0</v>
      </c>
      <c r="U190" s="57">
        <f t="shared" si="85"/>
        <v>0</v>
      </c>
      <c r="V190" s="57">
        <f t="shared" si="86"/>
        <v>0</v>
      </c>
      <c r="W190" s="57">
        <f t="shared" si="87"/>
        <v>0</v>
      </c>
      <c r="X190" s="57">
        <f t="shared" si="88"/>
        <v>0</v>
      </c>
      <c r="Y190" s="57">
        <f t="shared" si="89"/>
        <v>0</v>
      </c>
      <c r="Z190" s="57">
        <f t="shared" si="90"/>
        <v>0</v>
      </c>
      <c r="AA190" s="57">
        <f t="shared" si="91"/>
        <v>0</v>
      </c>
      <c r="AB190" s="57">
        <f t="shared" si="92"/>
        <v>0</v>
      </c>
      <c r="AC190" s="57">
        <f t="shared" si="93"/>
        <v>0</v>
      </c>
      <c r="AD190" s="57">
        <f t="shared" si="94"/>
        <v>0</v>
      </c>
      <c r="AE190" s="57">
        <f t="shared" si="95"/>
        <v>0</v>
      </c>
      <c r="AF190" s="57">
        <f t="shared" si="96"/>
        <v>0</v>
      </c>
      <c r="AG190" s="57">
        <f t="shared" si="97"/>
        <v>0</v>
      </c>
      <c r="AH190" s="57">
        <f t="shared" si="98"/>
        <v>0</v>
      </c>
      <c r="AI190" s="57">
        <f t="shared" si="99"/>
        <v>0</v>
      </c>
      <c r="AJ190" s="57">
        <f t="shared" si="100"/>
        <v>0</v>
      </c>
      <c r="AK190" s="57">
        <f t="shared" si="101"/>
        <v>0</v>
      </c>
      <c r="AL190" s="57">
        <f t="shared" si="104"/>
        <v>0</v>
      </c>
      <c r="AM190" s="57">
        <f t="shared" si="105"/>
        <v>0</v>
      </c>
      <c r="AN190" s="57">
        <f t="shared" si="106"/>
        <v>0</v>
      </c>
      <c r="AO190" s="57">
        <f t="shared" si="107"/>
        <v>0</v>
      </c>
      <c r="AP190" s="57">
        <f t="shared" si="108"/>
        <v>0</v>
      </c>
      <c r="AQ190" s="57">
        <f t="shared" si="109"/>
        <v>0</v>
      </c>
      <c r="AR190" s="57">
        <f t="shared" si="110"/>
        <v>0</v>
      </c>
      <c r="AS190" s="57">
        <f t="shared" si="102"/>
        <v>0</v>
      </c>
      <c r="AT190" s="57">
        <f t="shared" si="111"/>
        <v>0</v>
      </c>
      <c r="AU190" s="58">
        <f t="shared" si="112"/>
        <v>0</v>
      </c>
    </row>
    <row r="191" spans="1:47" s="3" customFormat="1" ht="14">
      <c r="A191" s="118"/>
      <c r="B191" s="117">
        <v>0</v>
      </c>
      <c r="C191" s="8">
        <f t="shared" si="71"/>
        <v>0</v>
      </c>
      <c r="D191" s="9">
        <f t="shared" si="72"/>
        <v>0</v>
      </c>
      <c r="E191" s="65"/>
      <c r="F191" s="124"/>
      <c r="G191" s="125"/>
      <c r="H191" s="122">
        <v>0</v>
      </c>
      <c r="I191" s="123" t="s">
        <v>893</v>
      </c>
      <c r="J191" s="109" t="str">
        <f t="shared" si="103"/>
        <v>Enter Category</v>
      </c>
      <c r="K191" s="110" t="str">
        <f t="shared" si="83"/>
        <v>Enter Category</v>
      </c>
      <c r="L191" s="109" t="str">
        <f t="shared" si="84"/>
        <v>Enter Category</v>
      </c>
      <c r="M191" s="56"/>
      <c r="N191" s="57">
        <v>0</v>
      </c>
      <c r="O191" s="57">
        <v>0</v>
      </c>
      <c r="P191" s="57">
        <v>0</v>
      </c>
      <c r="Q191" s="57">
        <v>0</v>
      </c>
      <c r="R191" s="57">
        <v>0</v>
      </c>
      <c r="S191" s="57">
        <v>0</v>
      </c>
      <c r="T191" s="57">
        <v>0</v>
      </c>
      <c r="U191" s="57">
        <f t="shared" si="85"/>
        <v>0</v>
      </c>
      <c r="V191" s="57">
        <f t="shared" si="86"/>
        <v>0</v>
      </c>
      <c r="W191" s="57">
        <f t="shared" si="87"/>
        <v>0</v>
      </c>
      <c r="X191" s="57">
        <f t="shared" si="88"/>
        <v>0</v>
      </c>
      <c r="Y191" s="57">
        <f t="shared" si="89"/>
        <v>0</v>
      </c>
      <c r="Z191" s="57">
        <f t="shared" si="90"/>
        <v>0</v>
      </c>
      <c r="AA191" s="57">
        <f t="shared" si="91"/>
        <v>0</v>
      </c>
      <c r="AB191" s="57">
        <f t="shared" si="92"/>
        <v>0</v>
      </c>
      <c r="AC191" s="57">
        <f t="shared" si="93"/>
        <v>0</v>
      </c>
      <c r="AD191" s="57">
        <f t="shared" si="94"/>
        <v>0</v>
      </c>
      <c r="AE191" s="57">
        <f t="shared" si="95"/>
        <v>0</v>
      </c>
      <c r="AF191" s="57">
        <f t="shared" si="96"/>
        <v>0</v>
      </c>
      <c r="AG191" s="57">
        <f t="shared" si="97"/>
        <v>0</v>
      </c>
      <c r="AH191" s="57">
        <f t="shared" si="98"/>
        <v>0</v>
      </c>
      <c r="AI191" s="57">
        <f t="shared" si="99"/>
        <v>0</v>
      </c>
      <c r="AJ191" s="57">
        <f t="shared" si="100"/>
        <v>0</v>
      </c>
      <c r="AK191" s="57">
        <f t="shared" si="101"/>
        <v>0</v>
      </c>
      <c r="AL191" s="57">
        <f t="shared" si="104"/>
        <v>0</v>
      </c>
      <c r="AM191" s="57">
        <f t="shared" si="105"/>
        <v>0</v>
      </c>
      <c r="AN191" s="57">
        <f t="shared" si="106"/>
        <v>0</v>
      </c>
      <c r="AO191" s="57">
        <f t="shared" si="107"/>
        <v>0</v>
      </c>
      <c r="AP191" s="57">
        <f t="shared" si="108"/>
        <v>0</v>
      </c>
      <c r="AQ191" s="57">
        <f t="shared" si="109"/>
        <v>0</v>
      </c>
      <c r="AR191" s="57">
        <f t="shared" si="110"/>
        <v>0</v>
      </c>
      <c r="AS191" s="57">
        <f t="shared" si="102"/>
        <v>0</v>
      </c>
      <c r="AT191" s="57">
        <f t="shared" si="111"/>
        <v>0</v>
      </c>
      <c r="AU191" s="58">
        <f t="shared" si="112"/>
        <v>0</v>
      </c>
    </row>
    <row r="192" spans="1:47" s="3" customFormat="1" ht="14">
      <c r="A192" s="118"/>
      <c r="B192" s="117">
        <v>0</v>
      </c>
      <c r="C192" s="8">
        <f t="shared" si="71"/>
        <v>0</v>
      </c>
      <c r="D192" s="9">
        <f t="shared" si="72"/>
        <v>0</v>
      </c>
      <c r="E192" s="65"/>
      <c r="F192" s="124"/>
      <c r="G192" s="125"/>
      <c r="H192" s="122">
        <v>0</v>
      </c>
      <c r="I192" s="123" t="s">
        <v>893</v>
      </c>
      <c r="J192" s="109" t="str">
        <f t="shared" si="103"/>
        <v>Enter Category</v>
      </c>
      <c r="K192" s="110" t="str">
        <f t="shared" si="83"/>
        <v>Enter Category</v>
      </c>
      <c r="L192" s="109" t="str">
        <f t="shared" si="84"/>
        <v>Enter Category</v>
      </c>
      <c r="M192" s="56"/>
      <c r="N192" s="57">
        <v>0</v>
      </c>
      <c r="O192" s="57">
        <v>0</v>
      </c>
      <c r="P192" s="57">
        <v>0</v>
      </c>
      <c r="Q192" s="57">
        <v>0</v>
      </c>
      <c r="R192" s="57">
        <v>0</v>
      </c>
      <c r="S192" s="57">
        <v>0</v>
      </c>
      <c r="T192" s="57">
        <v>0</v>
      </c>
      <c r="U192" s="57">
        <f t="shared" si="85"/>
        <v>0</v>
      </c>
      <c r="V192" s="57">
        <f t="shared" si="86"/>
        <v>0</v>
      </c>
      <c r="W192" s="57">
        <f t="shared" si="87"/>
        <v>0</v>
      </c>
      <c r="X192" s="57">
        <f t="shared" si="88"/>
        <v>0</v>
      </c>
      <c r="Y192" s="57">
        <f t="shared" si="89"/>
        <v>0</v>
      </c>
      <c r="Z192" s="57">
        <f t="shared" si="90"/>
        <v>0</v>
      </c>
      <c r="AA192" s="57">
        <f t="shared" si="91"/>
        <v>0</v>
      </c>
      <c r="AB192" s="57">
        <f t="shared" si="92"/>
        <v>0</v>
      </c>
      <c r="AC192" s="57">
        <f t="shared" si="93"/>
        <v>0</v>
      </c>
      <c r="AD192" s="57">
        <f t="shared" si="94"/>
        <v>0</v>
      </c>
      <c r="AE192" s="57">
        <f t="shared" si="95"/>
        <v>0</v>
      </c>
      <c r="AF192" s="57">
        <f t="shared" si="96"/>
        <v>0</v>
      </c>
      <c r="AG192" s="57">
        <f t="shared" si="97"/>
        <v>0</v>
      </c>
      <c r="AH192" s="57">
        <f t="shared" si="98"/>
        <v>0</v>
      </c>
      <c r="AI192" s="57">
        <f t="shared" si="99"/>
        <v>0</v>
      </c>
      <c r="AJ192" s="57">
        <f t="shared" si="100"/>
        <v>0</v>
      </c>
      <c r="AK192" s="57">
        <f t="shared" si="101"/>
        <v>0</v>
      </c>
      <c r="AL192" s="57">
        <f t="shared" si="104"/>
        <v>0</v>
      </c>
      <c r="AM192" s="57">
        <f t="shared" si="105"/>
        <v>0</v>
      </c>
      <c r="AN192" s="57">
        <f t="shared" si="106"/>
        <v>0</v>
      </c>
      <c r="AO192" s="57">
        <f t="shared" si="107"/>
        <v>0</v>
      </c>
      <c r="AP192" s="57">
        <f t="shared" si="108"/>
        <v>0</v>
      </c>
      <c r="AQ192" s="57">
        <f t="shared" si="109"/>
        <v>0</v>
      </c>
      <c r="AR192" s="57">
        <f t="shared" si="110"/>
        <v>0</v>
      </c>
      <c r="AS192" s="57">
        <f t="shared" si="102"/>
        <v>0</v>
      </c>
      <c r="AT192" s="57">
        <f t="shared" si="111"/>
        <v>0</v>
      </c>
      <c r="AU192" s="58">
        <f t="shared" si="112"/>
        <v>0</v>
      </c>
    </row>
    <row r="193" spans="1:47" s="3" customFormat="1" ht="14">
      <c r="A193" s="118"/>
      <c r="B193" s="117">
        <v>0</v>
      </c>
      <c r="C193" s="8">
        <f t="shared" si="71"/>
        <v>0</v>
      </c>
      <c r="D193" s="9">
        <f t="shared" si="72"/>
        <v>0</v>
      </c>
      <c r="E193" s="65"/>
      <c r="F193" s="124"/>
      <c r="G193" s="125"/>
      <c r="H193" s="122">
        <v>0</v>
      </c>
      <c r="I193" s="123" t="s">
        <v>893</v>
      </c>
      <c r="J193" s="109" t="str">
        <f t="shared" si="103"/>
        <v>Enter Category</v>
      </c>
      <c r="K193" s="110" t="str">
        <f t="shared" si="83"/>
        <v>Enter Category</v>
      </c>
      <c r="L193" s="109" t="str">
        <f t="shared" si="84"/>
        <v>Enter Category</v>
      </c>
      <c r="M193" s="56"/>
      <c r="N193" s="57">
        <v>0</v>
      </c>
      <c r="O193" s="57">
        <v>0</v>
      </c>
      <c r="P193" s="57">
        <v>0</v>
      </c>
      <c r="Q193" s="57">
        <v>0</v>
      </c>
      <c r="R193" s="57">
        <v>0</v>
      </c>
      <c r="S193" s="57">
        <v>0</v>
      </c>
      <c r="T193" s="57">
        <v>0</v>
      </c>
      <c r="U193" s="57">
        <f t="shared" si="85"/>
        <v>0</v>
      </c>
      <c r="V193" s="57">
        <f t="shared" si="86"/>
        <v>0</v>
      </c>
      <c r="W193" s="57">
        <f t="shared" si="87"/>
        <v>0</v>
      </c>
      <c r="X193" s="57">
        <f t="shared" si="88"/>
        <v>0</v>
      </c>
      <c r="Y193" s="57">
        <f t="shared" si="89"/>
        <v>0</v>
      </c>
      <c r="Z193" s="57">
        <f t="shared" si="90"/>
        <v>0</v>
      </c>
      <c r="AA193" s="57">
        <f t="shared" si="91"/>
        <v>0</v>
      </c>
      <c r="AB193" s="57">
        <f t="shared" si="92"/>
        <v>0</v>
      </c>
      <c r="AC193" s="57">
        <f t="shared" si="93"/>
        <v>0</v>
      </c>
      <c r="AD193" s="57">
        <f t="shared" si="94"/>
        <v>0</v>
      </c>
      <c r="AE193" s="57">
        <f t="shared" si="95"/>
        <v>0</v>
      </c>
      <c r="AF193" s="57">
        <f t="shared" si="96"/>
        <v>0</v>
      </c>
      <c r="AG193" s="57">
        <f t="shared" si="97"/>
        <v>0</v>
      </c>
      <c r="AH193" s="57">
        <f t="shared" si="98"/>
        <v>0</v>
      </c>
      <c r="AI193" s="57">
        <f t="shared" si="99"/>
        <v>0</v>
      </c>
      <c r="AJ193" s="57">
        <f t="shared" si="100"/>
        <v>0</v>
      </c>
      <c r="AK193" s="57">
        <f t="shared" si="101"/>
        <v>0</v>
      </c>
      <c r="AL193" s="57">
        <f t="shared" si="104"/>
        <v>0</v>
      </c>
      <c r="AM193" s="57">
        <f t="shared" si="105"/>
        <v>0</v>
      </c>
      <c r="AN193" s="57">
        <f t="shared" si="106"/>
        <v>0</v>
      </c>
      <c r="AO193" s="57">
        <f t="shared" si="107"/>
        <v>0</v>
      </c>
      <c r="AP193" s="57">
        <f t="shared" si="108"/>
        <v>0</v>
      </c>
      <c r="AQ193" s="57">
        <f t="shared" si="109"/>
        <v>0</v>
      </c>
      <c r="AR193" s="57">
        <f t="shared" si="110"/>
        <v>0</v>
      </c>
      <c r="AS193" s="57">
        <f t="shared" si="102"/>
        <v>0</v>
      </c>
      <c r="AT193" s="57">
        <f t="shared" si="111"/>
        <v>0</v>
      </c>
      <c r="AU193" s="58">
        <f t="shared" si="112"/>
        <v>0</v>
      </c>
    </row>
    <row r="194" spans="1:47" s="3" customFormat="1" ht="14">
      <c r="A194" s="118"/>
      <c r="B194" s="117">
        <v>0</v>
      </c>
      <c r="C194" s="8">
        <f t="shared" si="71"/>
        <v>0</v>
      </c>
      <c r="D194" s="9">
        <f t="shared" si="72"/>
        <v>0</v>
      </c>
      <c r="E194" s="65"/>
      <c r="F194" s="124"/>
      <c r="G194" s="125"/>
      <c r="H194" s="122">
        <v>0</v>
      </c>
      <c r="I194" s="123" t="s">
        <v>893</v>
      </c>
      <c r="J194" s="109" t="str">
        <f t="shared" si="103"/>
        <v>Enter Category</v>
      </c>
      <c r="K194" s="110" t="str">
        <f t="shared" si="83"/>
        <v>Enter Category</v>
      </c>
      <c r="L194" s="109" t="str">
        <f t="shared" si="84"/>
        <v>Enter Category</v>
      </c>
      <c r="M194" s="56"/>
      <c r="N194" s="57">
        <v>0</v>
      </c>
      <c r="O194" s="57">
        <v>0</v>
      </c>
      <c r="P194" s="57">
        <v>0</v>
      </c>
      <c r="Q194" s="57">
        <v>0</v>
      </c>
      <c r="R194" s="57">
        <v>0</v>
      </c>
      <c r="S194" s="57">
        <v>0</v>
      </c>
      <c r="T194" s="57">
        <v>0</v>
      </c>
      <c r="U194" s="57">
        <f t="shared" si="85"/>
        <v>0</v>
      </c>
      <c r="V194" s="57">
        <f t="shared" si="86"/>
        <v>0</v>
      </c>
      <c r="W194" s="57">
        <f t="shared" si="87"/>
        <v>0</v>
      </c>
      <c r="X194" s="57">
        <f t="shared" si="88"/>
        <v>0</v>
      </c>
      <c r="Y194" s="57">
        <f t="shared" si="89"/>
        <v>0</v>
      </c>
      <c r="Z194" s="57">
        <f t="shared" si="90"/>
        <v>0</v>
      </c>
      <c r="AA194" s="57">
        <f t="shared" si="91"/>
        <v>0</v>
      </c>
      <c r="AB194" s="57">
        <f t="shared" si="92"/>
        <v>0</v>
      </c>
      <c r="AC194" s="57">
        <f t="shared" si="93"/>
        <v>0</v>
      </c>
      <c r="AD194" s="57">
        <f t="shared" si="94"/>
        <v>0</v>
      </c>
      <c r="AE194" s="57">
        <f t="shared" si="95"/>
        <v>0</v>
      </c>
      <c r="AF194" s="57">
        <f t="shared" si="96"/>
        <v>0</v>
      </c>
      <c r="AG194" s="57">
        <f t="shared" si="97"/>
        <v>0</v>
      </c>
      <c r="AH194" s="57">
        <f t="shared" si="98"/>
        <v>0</v>
      </c>
      <c r="AI194" s="57">
        <f t="shared" si="99"/>
        <v>0</v>
      </c>
      <c r="AJ194" s="57">
        <f t="shared" si="100"/>
        <v>0</v>
      </c>
      <c r="AK194" s="57">
        <f t="shared" si="101"/>
        <v>0</v>
      </c>
      <c r="AL194" s="57">
        <f t="shared" si="104"/>
        <v>0</v>
      </c>
      <c r="AM194" s="57">
        <f t="shared" si="105"/>
        <v>0</v>
      </c>
      <c r="AN194" s="57">
        <f t="shared" si="106"/>
        <v>0</v>
      </c>
      <c r="AO194" s="57">
        <f t="shared" si="107"/>
        <v>0</v>
      </c>
      <c r="AP194" s="57">
        <f t="shared" si="108"/>
        <v>0</v>
      </c>
      <c r="AQ194" s="57">
        <f t="shared" si="109"/>
        <v>0</v>
      </c>
      <c r="AR194" s="57">
        <f t="shared" si="110"/>
        <v>0</v>
      </c>
      <c r="AS194" s="57">
        <f t="shared" si="102"/>
        <v>0</v>
      </c>
      <c r="AT194" s="57">
        <f t="shared" si="111"/>
        <v>0</v>
      </c>
      <c r="AU194" s="58">
        <f t="shared" si="112"/>
        <v>0</v>
      </c>
    </row>
    <row r="195" spans="1:47" s="3" customFormat="1" ht="14">
      <c r="A195" s="118"/>
      <c r="B195" s="117">
        <v>0</v>
      </c>
      <c r="C195" s="8">
        <f t="shared" si="71"/>
        <v>0</v>
      </c>
      <c r="D195" s="9">
        <f t="shared" si="72"/>
        <v>0</v>
      </c>
      <c r="E195" s="65"/>
      <c r="F195" s="124"/>
      <c r="G195" s="125"/>
      <c r="H195" s="122">
        <v>0</v>
      </c>
      <c r="I195" s="123" t="s">
        <v>893</v>
      </c>
      <c r="J195" s="109" t="str">
        <f t="shared" si="103"/>
        <v>Enter Category</v>
      </c>
      <c r="K195" s="110" t="str">
        <f t="shared" si="83"/>
        <v>Enter Category</v>
      </c>
      <c r="L195" s="109" t="str">
        <f t="shared" si="84"/>
        <v>Enter Category</v>
      </c>
      <c r="M195" s="56"/>
      <c r="N195" s="57">
        <v>0</v>
      </c>
      <c r="O195" s="57">
        <v>0</v>
      </c>
      <c r="P195" s="57">
        <v>0</v>
      </c>
      <c r="Q195" s="57">
        <v>0</v>
      </c>
      <c r="R195" s="57">
        <v>0</v>
      </c>
      <c r="S195" s="57">
        <v>0</v>
      </c>
      <c r="T195" s="57">
        <v>0</v>
      </c>
      <c r="U195" s="57">
        <f t="shared" si="85"/>
        <v>0</v>
      </c>
      <c r="V195" s="57">
        <f t="shared" si="86"/>
        <v>0</v>
      </c>
      <c r="W195" s="57">
        <f t="shared" si="87"/>
        <v>0</v>
      </c>
      <c r="X195" s="57">
        <f t="shared" si="88"/>
        <v>0</v>
      </c>
      <c r="Y195" s="57">
        <f t="shared" si="89"/>
        <v>0</v>
      </c>
      <c r="Z195" s="57">
        <f t="shared" si="90"/>
        <v>0</v>
      </c>
      <c r="AA195" s="57">
        <f t="shared" si="91"/>
        <v>0</v>
      </c>
      <c r="AB195" s="57">
        <f t="shared" si="92"/>
        <v>0</v>
      </c>
      <c r="AC195" s="57">
        <f t="shared" si="93"/>
        <v>0</v>
      </c>
      <c r="AD195" s="57">
        <f t="shared" si="94"/>
        <v>0</v>
      </c>
      <c r="AE195" s="57">
        <f t="shared" si="95"/>
        <v>0</v>
      </c>
      <c r="AF195" s="57">
        <f t="shared" si="96"/>
        <v>0</v>
      </c>
      <c r="AG195" s="57">
        <f t="shared" si="97"/>
        <v>0</v>
      </c>
      <c r="AH195" s="57">
        <f t="shared" si="98"/>
        <v>0</v>
      </c>
      <c r="AI195" s="57">
        <f t="shared" si="99"/>
        <v>0</v>
      </c>
      <c r="AJ195" s="57">
        <f t="shared" si="100"/>
        <v>0</v>
      </c>
      <c r="AK195" s="57">
        <f t="shared" si="101"/>
        <v>0</v>
      </c>
      <c r="AL195" s="57">
        <f t="shared" si="104"/>
        <v>0</v>
      </c>
      <c r="AM195" s="57">
        <f t="shared" si="105"/>
        <v>0</v>
      </c>
      <c r="AN195" s="57">
        <f t="shared" si="106"/>
        <v>0</v>
      </c>
      <c r="AO195" s="57">
        <f t="shared" si="107"/>
        <v>0</v>
      </c>
      <c r="AP195" s="57">
        <f t="shared" si="108"/>
        <v>0</v>
      </c>
      <c r="AQ195" s="57">
        <f t="shared" si="109"/>
        <v>0</v>
      </c>
      <c r="AR195" s="57">
        <f t="shared" si="110"/>
        <v>0</v>
      </c>
      <c r="AS195" s="57">
        <f t="shared" si="102"/>
        <v>0</v>
      </c>
      <c r="AT195" s="57">
        <f t="shared" si="111"/>
        <v>0</v>
      </c>
      <c r="AU195" s="58">
        <f t="shared" si="112"/>
        <v>0</v>
      </c>
    </row>
    <row r="196" spans="1:47" s="3" customFormat="1" ht="14">
      <c r="A196" s="118"/>
      <c r="B196" s="117">
        <v>0</v>
      </c>
      <c r="C196" s="8">
        <f t="shared" si="71"/>
        <v>0</v>
      </c>
      <c r="D196" s="9">
        <f t="shared" si="72"/>
        <v>0</v>
      </c>
      <c r="E196" s="65"/>
      <c r="F196" s="124"/>
      <c r="G196" s="125"/>
      <c r="H196" s="122">
        <v>0</v>
      </c>
      <c r="I196" s="123" t="s">
        <v>893</v>
      </c>
      <c r="J196" s="109" t="str">
        <f t="shared" si="103"/>
        <v>Enter Category</v>
      </c>
      <c r="K196" s="110" t="str">
        <f t="shared" si="83"/>
        <v>Enter Category</v>
      </c>
      <c r="L196" s="109" t="str">
        <f t="shared" si="84"/>
        <v>Enter Category</v>
      </c>
      <c r="M196" s="56"/>
      <c r="N196" s="57">
        <v>0</v>
      </c>
      <c r="O196" s="57">
        <v>0</v>
      </c>
      <c r="P196" s="57">
        <v>0</v>
      </c>
      <c r="Q196" s="57">
        <v>0</v>
      </c>
      <c r="R196" s="57">
        <v>0</v>
      </c>
      <c r="S196" s="57">
        <v>0</v>
      </c>
      <c r="T196" s="57">
        <v>0</v>
      </c>
      <c r="U196" s="57">
        <f t="shared" si="85"/>
        <v>0</v>
      </c>
      <c r="V196" s="57">
        <f t="shared" si="86"/>
        <v>0</v>
      </c>
      <c r="W196" s="57">
        <f t="shared" si="87"/>
        <v>0</v>
      </c>
      <c r="X196" s="57">
        <f t="shared" si="88"/>
        <v>0</v>
      </c>
      <c r="Y196" s="57">
        <f t="shared" si="89"/>
        <v>0</v>
      </c>
      <c r="Z196" s="57">
        <f t="shared" si="90"/>
        <v>0</v>
      </c>
      <c r="AA196" s="57">
        <f t="shared" si="91"/>
        <v>0</v>
      </c>
      <c r="AB196" s="57">
        <f t="shared" si="92"/>
        <v>0</v>
      </c>
      <c r="AC196" s="57">
        <f t="shared" si="93"/>
        <v>0</v>
      </c>
      <c r="AD196" s="57">
        <f t="shared" si="94"/>
        <v>0</v>
      </c>
      <c r="AE196" s="57">
        <f t="shared" si="95"/>
        <v>0</v>
      </c>
      <c r="AF196" s="57">
        <f t="shared" si="96"/>
        <v>0</v>
      </c>
      <c r="AG196" s="57">
        <f t="shared" si="97"/>
        <v>0</v>
      </c>
      <c r="AH196" s="57">
        <f t="shared" si="98"/>
        <v>0</v>
      </c>
      <c r="AI196" s="57">
        <f t="shared" si="99"/>
        <v>0</v>
      </c>
      <c r="AJ196" s="57">
        <f t="shared" si="100"/>
        <v>0</v>
      </c>
      <c r="AK196" s="57">
        <f t="shared" si="101"/>
        <v>0</v>
      </c>
      <c r="AL196" s="57">
        <f t="shared" si="104"/>
        <v>0</v>
      </c>
      <c r="AM196" s="57">
        <f t="shared" si="105"/>
        <v>0</v>
      </c>
      <c r="AN196" s="57">
        <f t="shared" si="106"/>
        <v>0</v>
      </c>
      <c r="AO196" s="57">
        <f t="shared" si="107"/>
        <v>0</v>
      </c>
      <c r="AP196" s="57">
        <f t="shared" si="108"/>
        <v>0</v>
      </c>
      <c r="AQ196" s="57">
        <f t="shared" si="109"/>
        <v>0</v>
      </c>
      <c r="AR196" s="57">
        <f t="shared" si="110"/>
        <v>0</v>
      </c>
      <c r="AS196" s="57">
        <f t="shared" si="102"/>
        <v>0</v>
      </c>
      <c r="AT196" s="57">
        <f t="shared" si="111"/>
        <v>0</v>
      </c>
      <c r="AU196" s="58">
        <f t="shared" si="112"/>
        <v>0</v>
      </c>
    </row>
    <row r="197" spans="1:47" s="3" customFormat="1" ht="14">
      <c r="A197" s="118"/>
      <c r="B197" s="117">
        <v>0</v>
      </c>
      <c r="C197" s="8">
        <f t="shared" si="71"/>
        <v>0</v>
      </c>
      <c r="D197" s="9">
        <f t="shared" si="72"/>
        <v>0</v>
      </c>
      <c r="E197" s="65"/>
      <c r="F197" s="124"/>
      <c r="G197" s="125"/>
      <c r="H197" s="122">
        <v>0</v>
      </c>
      <c r="I197" s="123" t="s">
        <v>893</v>
      </c>
      <c r="J197" s="109" t="str">
        <f t="shared" si="103"/>
        <v>Enter Category</v>
      </c>
      <c r="K197" s="110" t="str">
        <f t="shared" si="83"/>
        <v>Enter Category</v>
      </c>
      <c r="L197" s="109" t="str">
        <f t="shared" si="84"/>
        <v>Enter Category</v>
      </c>
      <c r="M197" s="56"/>
      <c r="N197" s="57">
        <v>0</v>
      </c>
      <c r="O197" s="57">
        <v>0</v>
      </c>
      <c r="P197" s="57">
        <v>0</v>
      </c>
      <c r="Q197" s="57">
        <v>0</v>
      </c>
      <c r="R197" s="57">
        <v>0</v>
      </c>
      <c r="S197" s="57">
        <v>0</v>
      </c>
      <c r="T197" s="57">
        <v>0</v>
      </c>
      <c r="U197" s="57">
        <f t="shared" si="85"/>
        <v>0</v>
      </c>
      <c r="V197" s="57">
        <f t="shared" si="86"/>
        <v>0</v>
      </c>
      <c r="W197" s="57">
        <f t="shared" si="87"/>
        <v>0</v>
      </c>
      <c r="X197" s="57">
        <f t="shared" si="88"/>
        <v>0</v>
      </c>
      <c r="Y197" s="57">
        <f t="shared" si="89"/>
        <v>0</v>
      </c>
      <c r="Z197" s="57">
        <f t="shared" si="90"/>
        <v>0</v>
      </c>
      <c r="AA197" s="57">
        <f t="shared" si="91"/>
        <v>0</v>
      </c>
      <c r="AB197" s="57">
        <f t="shared" si="92"/>
        <v>0</v>
      </c>
      <c r="AC197" s="57">
        <f t="shared" si="93"/>
        <v>0</v>
      </c>
      <c r="AD197" s="57">
        <f t="shared" si="94"/>
        <v>0</v>
      </c>
      <c r="AE197" s="57">
        <f t="shared" si="95"/>
        <v>0</v>
      </c>
      <c r="AF197" s="57">
        <f t="shared" si="96"/>
        <v>0</v>
      </c>
      <c r="AG197" s="57">
        <f t="shared" si="97"/>
        <v>0</v>
      </c>
      <c r="AH197" s="57">
        <f t="shared" si="98"/>
        <v>0</v>
      </c>
      <c r="AI197" s="57">
        <f t="shared" si="99"/>
        <v>0</v>
      </c>
      <c r="AJ197" s="57">
        <f t="shared" si="100"/>
        <v>0</v>
      </c>
      <c r="AK197" s="57">
        <f t="shared" si="101"/>
        <v>0</v>
      </c>
      <c r="AL197" s="57">
        <f t="shared" si="104"/>
        <v>0</v>
      </c>
      <c r="AM197" s="57">
        <f t="shared" si="105"/>
        <v>0</v>
      </c>
      <c r="AN197" s="57">
        <f t="shared" si="106"/>
        <v>0</v>
      </c>
      <c r="AO197" s="57">
        <f t="shared" si="107"/>
        <v>0</v>
      </c>
      <c r="AP197" s="57">
        <f t="shared" si="108"/>
        <v>0</v>
      </c>
      <c r="AQ197" s="57">
        <f t="shared" si="109"/>
        <v>0</v>
      </c>
      <c r="AR197" s="57">
        <f t="shared" si="110"/>
        <v>0</v>
      </c>
      <c r="AS197" s="57">
        <f t="shared" si="102"/>
        <v>0</v>
      </c>
      <c r="AT197" s="57">
        <f t="shared" si="111"/>
        <v>0</v>
      </c>
      <c r="AU197" s="58">
        <f t="shared" si="112"/>
        <v>0</v>
      </c>
    </row>
    <row r="198" spans="1:47" s="3" customFormat="1" ht="14">
      <c r="A198" s="118"/>
      <c r="B198" s="117">
        <v>0</v>
      </c>
      <c r="C198" s="8">
        <f t="shared" si="71"/>
        <v>0</v>
      </c>
      <c r="D198" s="9">
        <f t="shared" si="72"/>
        <v>0</v>
      </c>
      <c r="E198" s="65"/>
      <c r="F198" s="124"/>
      <c r="G198" s="125"/>
      <c r="H198" s="122">
        <v>0</v>
      </c>
      <c r="I198" s="123" t="s">
        <v>893</v>
      </c>
      <c r="J198" s="109" t="str">
        <f t="shared" si="103"/>
        <v>Enter Category</v>
      </c>
      <c r="K198" s="110" t="str">
        <f t="shared" si="83"/>
        <v>Enter Category</v>
      </c>
      <c r="L198" s="109" t="str">
        <f t="shared" si="84"/>
        <v>Enter Category</v>
      </c>
      <c r="M198" s="56"/>
      <c r="N198" s="57">
        <v>0</v>
      </c>
      <c r="O198" s="57">
        <v>0</v>
      </c>
      <c r="P198" s="57">
        <v>0</v>
      </c>
      <c r="Q198" s="57">
        <v>0</v>
      </c>
      <c r="R198" s="57">
        <v>0</v>
      </c>
      <c r="S198" s="57">
        <v>0</v>
      </c>
      <c r="T198" s="57">
        <v>0</v>
      </c>
      <c r="U198" s="57">
        <f t="shared" si="85"/>
        <v>0</v>
      </c>
      <c r="V198" s="57">
        <f t="shared" si="86"/>
        <v>0</v>
      </c>
      <c r="W198" s="57">
        <f t="shared" si="87"/>
        <v>0</v>
      </c>
      <c r="X198" s="57">
        <f t="shared" si="88"/>
        <v>0</v>
      </c>
      <c r="Y198" s="57">
        <f t="shared" si="89"/>
        <v>0</v>
      </c>
      <c r="Z198" s="57">
        <f t="shared" si="90"/>
        <v>0</v>
      </c>
      <c r="AA198" s="57">
        <f t="shared" si="91"/>
        <v>0</v>
      </c>
      <c r="AB198" s="57">
        <f t="shared" si="92"/>
        <v>0</v>
      </c>
      <c r="AC198" s="57">
        <f t="shared" si="93"/>
        <v>0</v>
      </c>
      <c r="AD198" s="57">
        <f t="shared" si="94"/>
        <v>0</v>
      </c>
      <c r="AE198" s="57">
        <f t="shared" si="95"/>
        <v>0</v>
      </c>
      <c r="AF198" s="57">
        <f t="shared" si="96"/>
        <v>0</v>
      </c>
      <c r="AG198" s="57">
        <f t="shared" si="97"/>
        <v>0</v>
      </c>
      <c r="AH198" s="57">
        <f t="shared" si="98"/>
        <v>0</v>
      </c>
      <c r="AI198" s="57">
        <f t="shared" si="99"/>
        <v>0</v>
      </c>
      <c r="AJ198" s="57">
        <f t="shared" si="100"/>
        <v>0</v>
      </c>
      <c r="AK198" s="57">
        <f t="shared" si="101"/>
        <v>0</v>
      </c>
      <c r="AL198" s="57">
        <f t="shared" si="104"/>
        <v>0</v>
      </c>
      <c r="AM198" s="57">
        <f t="shared" si="105"/>
        <v>0</v>
      </c>
      <c r="AN198" s="57">
        <f t="shared" si="106"/>
        <v>0</v>
      </c>
      <c r="AO198" s="57">
        <f t="shared" si="107"/>
        <v>0</v>
      </c>
      <c r="AP198" s="57">
        <f t="shared" si="108"/>
        <v>0</v>
      </c>
      <c r="AQ198" s="57">
        <f t="shared" si="109"/>
        <v>0</v>
      </c>
      <c r="AR198" s="57">
        <f t="shared" si="110"/>
        <v>0</v>
      </c>
      <c r="AS198" s="57">
        <f t="shared" si="102"/>
        <v>0</v>
      </c>
      <c r="AT198" s="57">
        <f t="shared" si="111"/>
        <v>0</v>
      </c>
      <c r="AU198" s="58">
        <f t="shared" si="112"/>
        <v>0</v>
      </c>
    </row>
    <row r="199" spans="1:47" s="3" customFormat="1" ht="14">
      <c r="A199" s="118"/>
      <c r="B199" s="117">
        <v>0</v>
      </c>
      <c r="C199" s="8">
        <f t="shared" si="71"/>
        <v>0</v>
      </c>
      <c r="D199" s="9">
        <f t="shared" si="72"/>
        <v>0</v>
      </c>
      <c r="E199" s="65"/>
      <c r="F199" s="124"/>
      <c r="G199" s="125"/>
      <c r="H199" s="122">
        <v>0</v>
      </c>
      <c r="I199" s="123" t="s">
        <v>893</v>
      </c>
      <c r="J199" s="109" t="str">
        <f t="shared" si="103"/>
        <v>Enter Category</v>
      </c>
      <c r="K199" s="110" t="str">
        <f t="shared" si="83"/>
        <v>Enter Category</v>
      </c>
      <c r="L199" s="109" t="str">
        <f t="shared" si="84"/>
        <v>Enter Category</v>
      </c>
      <c r="M199" s="56"/>
      <c r="N199" s="57">
        <v>0</v>
      </c>
      <c r="O199" s="57">
        <v>0</v>
      </c>
      <c r="P199" s="57">
        <v>0</v>
      </c>
      <c r="Q199" s="57">
        <v>0</v>
      </c>
      <c r="R199" s="57">
        <v>0</v>
      </c>
      <c r="S199" s="57">
        <v>0</v>
      </c>
      <c r="T199" s="57">
        <v>0</v>
      </c>
      <c r="U199" s="57">
        <f t="shared" si="85"/>
        <v>0</v>
      </c>
      <c r="V199" s="57">
        <f t="shared" si="86"/>
        <v>0</v>
      </c>
      <c r="W199" s="57">
        <f t="shared" si="87"/>
        <v>0</v>
      </c>
      <c r="X199" s="57">
        <f t="shared" si="88"/>
        <v>0</v>
      </c>
      <c r="Y199" s="57">
        <f t="shared" si="89"/>
        <v>0</v>
      </c>
      <c r="Z199" s="57">
        <f t="shared" si="90"/>
        <v>0</v>
      </c>
      <c r="AA199" s="57">
        <f t="shared" si="91"/>
        <v>0</v>
      </c>
      <c r="AB199" s="57">
        <f t="shared" si="92"/>
        <v>0</v>
      </c>
      <c r="AC199" s="57">
        <f t="shared" si="93"/>
        <v>0</v>
      </c>
      <c r="AD199" s="57">
        <f t="shared" si="94"/>
        <v>0</v>
      </c>
      <c r="AE199" s="57">
        <f t="shared" si="95"/>
        <v>0</v>
      </c>
      <c r="AF199" s="57">
        <f t="shared" si="96"/>
        <v>0</v>
      </c>
      <c r="AG199" s="57">
        <f t="shared" si="97"/>
        <v>0</v>
      </c>
      <c r="AH199" s="57">
        <f t="shared" si="98"/>
        <v>0</v>
      </c>
      <c r="AI199" s="57">
        <f t="shared" si="99"/>
        <v>0</v>
      </c>
      <c r="AJ199" s="57">
        <f t="shared" si="100"/>
        <v>0</v>
      </c>
      <c r="AK199" s="57">
        <f t="shared" si="101"/>
        <v>0</v>
      </c>
      <c r="AL199" s="57">
        <f t="shared" si="104"/>
        <v>0</v>
      </c>
      <c r="AM199" s="57">
        <f t="shared" si="105"/>
        <v>0</v>
      </c>
      <c r="AN199" s="57">
        <f t="shared" si="106"/>
        <v>0</v>
      </c>
      <c r="AO199" s="57">
        <f t="shared" si="107"/>
        <v>0</v>
      </c>
      <c r="AP199" s="57">
        <f t="shared" si="108"/>
        <v>0</v>
      </c>
      <c r="AQ199" s="57">
        <f t="shared" si="109"/>
        <v>0</v>
      </c>
      <c r="AR199" s="57">
        <f t="shared" si="110"/>
        <v>0</v>
      </c>
      <c r="AS199" s="57">
        <f t="shared" si="102"/>
        <v>0</v>
      </c>
      <c r="AT199" s="57">
        <f t="shared" si="111"/>
        <v>0</v>
      </c>
      <c r="AU199" s="58">
        <f t="shared" si="112"/>
        <v>0</v>
      </c>
    </row>
    <row r="200" spans="1:47" s="3" customFormat="1" ht="14">
      <c r="A200" s="118"/>
      <c r="B200" s="117">
        <v>0</v>
      </c>
      <c r="C200" s="8">
        <f t="shared" si="71"/>
        <v>0</v>
      </c>
      <c r="D200" s="9">
        <f t="shared" si="72"/>
        <v>0</v>
      </c>
      <c r="E200" s="65"/>
      <c r="F200" s="124"/>
      <c r="G200" s="125"/>
      <c r="H200" s="122">
        <v>0</v>
      </c>
      <c r="I200" s="123" t="s">
        <v>893</v>
      </c>
      <c r="J200" s="109" t="str">
        <f t="shared" si="103"/>
        <v>Enter Category</v>
      </c>
      <c r="K200" s="110" t="str">
        <f t="shared" si="83"/>
        <v>Enter Category</v>
      </c>
      <c r="L200" s="109" t="str">
        <f t="shared" si="84"/>
        <v>Enter Category</v>
      </c>
      <c r="M200" s="56"/>
      <c r="N200" s="57">
        <v>0</v>
      </c>
      <c r="O200" s="57">
        <v>0</v>
      </c>
      <c r="P200" s="57">
        <v>0</v>
      </c>
      <c r="Q200" s="57">
        <v>0</v>
      </c>
      <c r="R200" s="57">
        <v>0</v>
      </c>
      <c r="S200" s="57">
        <v>0</v>
      </c>
      <c r="T200" s="57">
        <v>0</v>
      </c>
      <c r="U200" s="57">
        <f t="shared" si="85"/>
        <v>0</v>
      </c>
      <c r="V200" s="57">
        <f t="shared" si="86"/>
        <v>0</v>
      </c>
      <c r="W200" s="57">
        <f t="shared" si="87"/>
        <v>0</v>
      </c>
      <c r="X200" s="57">
        <f t="shared" si="88"/>
        <v>0</v>
      </c>
      <c r="Y200" s="57">
        <f t="shared" si="89"/>
        <v>0</v>
      </c>
      <c r="Z200" s="57">
        <f t="shared" si="90"/>
        <v>0</v>
      </c>
      <c r="AA200" s="57">
        <f t="shared" si="91"/>
        <v>0</v>
      </c>
      <c r="AB200" s="57">
        <f t="shared" si="92"/>
        <v>0</v>
      </c>
      <c r="AC200" s="57">
        <f t="shared" si="93"/>
        <v>0</v>
      </c>
      <c r="AD200" s="57">
        <f t="shared" si="94"/>
        <v>0</v>
      </c>
      <c r="AE200" s="57">
        <f t="shared" si="95"/>
        <v>0</v>
      </c>
      <c r="AF200" s="57">
        <f t="shared" si="96"/>
        <v>0</v>
      </c>
      <c r="AG200" s="57">
        <f t="shared" si="97"/>
        <v>0</v>
      </c>
      <c r="AH200" s="57">
        <f t="shared" si="98"/>
        <v>0</v>
      </c>
      <c r="AI200" s="57">
        <f t="shared" si="99"/>
        <v>0</v>
      </c>
      <c r="AJ200" s="57">
        <f t="shared" si="100"/>
        <v>0</v>
      </c>
      <c r="AK200" s="57">
        <f t="shared" si="101"/>
        <v>0</v>
      </c>
      <c r="AL200" s="57">
        <f t="shared" si="104"/>
        <v>0</v>
      </c>
      <c r="AM200" s="57">
        <f t="shared" si="105"/>
        <v>0</v>
      </c>
      <c r="AN200" s="57">
        <f t="shared" si="106"/>
        <v>0</v>
      </c>
      <c r="AO200" s="57">
        <f t="shared" si="107"/>
        <v>0</v>
      </c>
      <c r="AP200" s="57">
        <f t="shared" si="108"/>
        <v>0</v>
      </c>
      <c r="AQ200" s="57">
        <f t="shared" si="109"/>
        <v>0</v>
      </c>
      <c r="AR200" s="57">
        <f t="shared" si="110"/>
        <v>0</v>
      </c>
      <c r="AS200" s="57">
        <f t="shared" si="102"/>
        <v>0</v>
      </c>
      <c r="AT200" s="57">
        <f t="shared" si="111"/>
        <v>0</v>
      </c>
      <c r="AU200" s="58">
        <f t="shared" si="112"/>
        <v>0</v>
      </c>
    </row>
    <row r="201" spans="1:47" s="3" customFormat="1" ht="14">
      <c r="A201" s="118"/>
      <c r="B201" s="117">
        <v>0</v>
      </c>
      <c r="C201" s="8">
        <f t="shared" si="71"/>
        <v>0</v>
      </c>
      <c r="D201" s="9">
        <f t="shared" si="72"/>
        <v>0</v>
      </c>
      <c r="E201" s="65"/>
      <c r="F201" s="124"/>
      <c r="G201" s="125"/>
      <c r="H201" s="122">
        <v>0</v>
      </c>
      <c r="I201" s="123" t="s">
        <v>893</v>
      </c>
      <c r="J201" s="109" t="str">
        <f t="shared" si="103"/>
        <v>Enter Category</v>
      </c>
      <c r="K201" s="110" t="str">
        <f t="shared" si="83"/>
        <v>Enter Category</v>
      </c>
      <c r="L201" s="109" t="str">
        <f t="shared" si="84"/>
        <v>Enter Category</v>
      </c>
      <c r="M201" s="56"/>
      <c r="N201" s="57">
        <v>0</v>
      </c>
      <c r="O201" s="57">
        <v>0</v>
      </c>
      <c r="P201" s="57">
        <v>0</v>
      </c>
      <c r="Q201" s="57">
        <v>0</v>
      </c>
      <c r="R201" s="57">
        <v>0</v>
      </c>
      <c r="S201" s="57">
        <v>0</v>
      </c>
      <c r="T201" s="57">
        <v>0</v>
      </c>
      <c r="U201" s="57">
        <f t="shared" si="85"/>
        <v>0</v>
      </c>
      <c r="V201" s="57">
        <f t="shared" si="86"/>
        <v>0</v>
      </c>
      <c r="W201" s="57">
        <f t="shared" si="87"/>
        <v>0</v>
      </c>
      <c r="X201" s="57">
        <f t="shared" si="88"/>
        <v>0</v>
      </c>
      <c r="Y201" s="57">
        <f t="shared" si="89"/>
        <v>0</v>
      </c>
      <c r="Z201" s="57">
        <f t="shared" si="90"/>
        <v>0</v>
      </c>
      <c r="AA201" s="57">
        <f t="shared" si="91"/>
        <v>0</v>
      </c>
      <c r="AB201" s="57">
        <f t="shared" si="92"/>
        <v>0</v>
      </c>
      <c r="AC201" s="57">
        <f t="shared" si="93"/>
        <v>0</v>
      </c>
      <c r="AD201" s="57">
        <f t="shared" si="94"/>
        <v>0</v>
      </c>
      <c r="AE201" s="57">
        <f t="shared" si="95"/>
        <v>0</v>
      </c>
      <c r="AF201" s="57">
        <f t="shared" si="96"/>
        <v>0</v>
      </c>
      <c r="AG201" s="57">
        <f t="shared" si="97"/>
        <v>0</v>
      </c>
      <c r="AH201" s="57">
        <f t="shared" si="98"/>
        <v>0</v>
      </c>
      <c r="AI201" s="57">
        <f t="shared" si="99"/>
        <v>0</v>
      </c>
      <c r="AJ201" s="57">
        <f t="shared" si="100"/>
        <v>0</v>
      </c>
      <c r="AK201" s="57">
        <f t="shared" si="101"/>
        <v>0</v>
      </c>
      <c r="AL201" s="57">
        <f t="shared" si="104"/>
        <v>0</v>
      </c>
      <c r="AM201" s="57">
        <f t="shared" si="105"/>
        <v>0</v>
      </c>
      <c r="AN201" s="57">
        <f t="shared" si="106"/>
        <v>0</v>
      </c>
      <c r="AO201" s="57">
        <f t="shared" si="107"/>
        <v>0</v>
      </c>
      <c r="AP201" s="57">
        <f t="shared" si="108"/>
        <v>0</v>
      </c>
      <c r="AQ201" s="57">
        <f t="shared" si="109"/>
        <v>0</v>
      </c>
      <c r="AR201" s="57">
        <f t="shared" si="110"/>
        <v>0</v>
      </c>
      <c r="AS201" s="57">
        <f t="shared" si="102"/>
        <v>0</v>
      </c>
      <c r="AT201" s="57">
        <f t="shared" si="111"/>
        <v>0</v>
      </c>
      <c r="AU201" s="58">
        <f t="shared" si="112"/>
        <v>0</v>
      </c>
    </row>
    <row r="202" spans="1:47" s="3" customFormat="1" ht="14">
      <c r="A202" s="118"/>
      <c r="B202" s="117">
        <v>0</v>
      </c>
      <c r="C202" s="8">
        <f t="shared" si="71"/>
        <v>0</v>
      </c>
      <c r="D202" s="9">
        <f t="shared" si="72"/>
        <v>0</v>
      </c>
      <c r="E202" s="65"/>
      <c r="F202" s="124"/>
      <c r="G202" s="125"/>
      <c r="H202" s="122">
        <v>0</v>
      </c>
      <c r="I202" s="123" t="s">
        <v>893</v>
      </c>
      <c r="J202" s="109" t="str">
        <f t="shared" si="103"/>
        <v>Enter Category</v>
      </c>
      <c r="K202" s="110" t="str">
        <f t="shared" si="83"/>
        <v>Enter Category</v>
      </c>
      <c r="L202" s="109" t="str">
        <f t="shared" si="84"/>
        <v>Enter Category</v>
      </c>
      <c r="M202" s="56"/>
      <c r="N202" s="57">
        <v>0</v>
      </c>
      <c r="O202" s="57">
        <v>0</v>
      </c>
      <c r="P202" s="57">
        <v>0</v>
      </c>
      <c r="Q202" s="57">
        <v>0</v>
      </c>
      <c r="R202" s="57">
        <v>0</v>
      </c>
      <c r="S202" s="57">
        <v>0</v>
      </c>
      <c r="T202" s="57">
        <v>0</v>
      </c>
      <c r="U202" s="57">
        <f t="shared" si="85"/>
        <v>0</v>
      </c>
      <c r="V202" s="57">
        <f t="shared" si="86"/>
        <v>0</v>
      </c>
      <c r="W202" s="57">
        <f t="shared" si="87"/>
        <v>0</v>
      </c>
      <c r="X202" s="57">
        <f t="shared" si="88"/>
        <v>0</v>
      </c>
      <c r="Y202" s="57">
        <f t="shared" si="89"/>
        <v>0</v>
      </c>
      <c r="Z202" s="57">
        <f t="shared" si="90"/>
        <v>0</v>
      </c>
      <c r="AA202" s="57">
        <f t="shared" si="91"/>
        <v>0</v>
      </c>
      <c r="AB202" s="57">
        <f t="shared" si="92"/>
        <v>0</v>
      </c>
      <c r="AC202" s="57">
        <f t="shared" si="93"/>
        <v>0</v>
      </c>
      <c r="AD202" s="57">
        <f t="shared" si="94"/>
        <v>0</v>
      </c>
      <c r="AE202" s="57">
        <f t="shared" si="95"/>
        <v>0</v>
      </c>
      <c r="AF202" s="57">
        <f t="shared" si="96"/>
        <v>0</v>
      </c>
      <c r="AG202" s="57">
        <f t="shared" si="97"/>
        <v>0</v>
      </c>
      <c r="AH202" s="57">
        <f t="shared" si="98"/>
        <v>0</v>
      </c>
      <c r="AI202" s="57">
        <f t="shared" si="99"/>
        <v>0</v>
      </c>
      <c r="AJ202" s="57">
        <f t="shared" si="100"/>
        <v>0</v>
      </c>
      <c r="AK202" s="57">
        <f t="shared" si="101"/>
        <v>0</v>
      </c>
      <c r="AL202" s="57">
        <f t="shared" si="104"/>
        <v>0</v>
      </c>
      <c r="AM202" s="57">
        <f t="shared" si="105"/>
        <v>0</v>
      </c>
      <c r="AN202" s="57">
        <f t="shared" si="106"/>
        <v>0</v>
      </c>
      <c r="AO202" s="57">
        <f t="shared" si="107"/>
        <v>0</v>
      </c>
      <c r="AP202" s="57">
        <f t="shared" si="108"/>
        <v>0</v>
      </c>
      <c r="AQ202" s="57">
        <f t="shared" si="109"/>
        <v>0</v>
      </c>
      <c r="AR202" s="57">
        <f t="shared" si="110"/>
        <v>0</v>
      </c>
      <c r="AS202" s="57">
        <f t="shared" si="102"/>
        <v>0</v>
      </c>
      <c r="AT202" s="57">
        <f t="shared" si="111"/>
        <v>0</v>
      </c>
      <c r="AU202" s="58">
        <f t="shared" si="112"/>
        <v>0</v>
      </c>
    </row>
    <row r="203" spans="1:47" s="3" customFormat="1" ht="14">
      <c r="A203" s="118"/>
      <c r="B203" s="117">
        <v>0</v>
      </c>
      <c r="C203" s="8">
        <f t="shared" si="71"/>
        <v>0</v>
      </c>
      <c r="D203" s="9">
        <f t="shared" si="72"/>
        <v>0</v>
      </c>
      <c r="E203" s="65"/>
      <c r="F203" s="124"/>
      <c r="G203" s="125"/>
      <c r="H203" s="122">
        <v>0</v>
      </c>
      <c r="I203" s="123" t="s">
        <v>893</v>
      </c>
      <c r="J203" s="109" t="str">
        <f t="shared" si="103"/>
        <v>Enter Category</v>
      </c>
      <c r="K203" s="110" t="str">
        <f t="shared" si="83"/>
        <v>Enter Category</v>
      </c>
      <c r="L203" s="109" t="str">
        <f t="shared" si="84"/>
        <v>Enter Category</v>
      </c>
      <c r="M203" s="56"/>
      <c r="N203" s="57">
        <v>0</v>
      </c>
      <c r="O203" s="57">
        <v>0</v>
      </c>
      <c r="P203" s="57">
        <v>0</v>
      </c>
      <c r="Q203" s="57">
        <v>0</v>
      </c>
      <c r="R203" s="57">
        <v>0</v>
      </c>
      <c r="S203" s="57">
        <v>0</v>
      </c>
      <c r="T203" s="57">
        <v>0</v>
      </c>
      <c r="U203" s="57">
        <f t="shared" si="85"/>
        <v>0</v>
      </c>
      <c r="V203" s="57">
        <f t="shared" si="86"/>
        <v>0</v>
      </c>
      <c r="W203" s="57">
        <f t="shared" si="87"/>
        <v>0</v>
      </c>
      <c r="X203" s="57">
        <f t="shared" si="88"/>
        <v>0</v>
      </c>
      <c r="Y203" s="57">
        <f t="shared" si="89"/>
        <v>0</v>
      </c>
      <c r="Z203" s="57">
        <f t="shared" si="90"/>
        <v>0</v>
      </c>
      <c r="AA203" s="57">
        <f t="shared" si="91"/>
        <v>0</v>
      </c>
      <c r="AB203" s="57">
        <f t="shared" si="92"/>
        <v>0</v>
      </c>
      <c r="AC203" s="57">
        <f t="shared" si="93"/>
        <v>0</v>
      </c>
      <c r="AD203" s="57">
        <f t="shared" si="94"/>
        <v>0</v>
      </c>
      <c r="AE203" s="57">
        <f t="shared" si="95"/>
        <v>0</v>
      </c>
      <c r="AF203" s="57">
        <f t="shared" si="96"/>
        <v>0</v>
      </c>
      <c r="AG203" s="57">
        <f t="shared" si="97"/>
        <v>0</v>
      </c>
      <c r="AH203" s="57">
        <f t="shared" si="98"/>
        <v>0</v>
      </c>
      <c r="AI203" s="57">
        <f t="shared" si="99"/>
        <v>0</v>
      </c>
      <c r="AJ203" s="57">
        <f t="shared" si="100"/>
        <v>0</v>
      </c>
      <c r="AK203" s="57">
        <f t="shared" si="101"/>
        <v>0</v>
      </c>
      <c r="AL203" s="57">
        <f t="shared" si="104"/>
        <v>0</v>
      </c>
      <c r="AM203" s="57">
        <f t="shared" si="105"/>
        <v>0</v>
      </c>
      <c r="AN203" s="57">
        <f t="shared" si="106"/>
        <v>0</v>
      </c>
      <c r="AO203" s="57">
        <f t="shared" si="107"/>
        <v>0</v>
      </c>
      <c r="AP203" s="57">
        <f t="shared" si="108"/>
        <v>0</v>
      </c>
      <c r="AQ203" s="57">
        <f t="shared" si="109"/>
        <v>0</v>
      </c>
      <c r="AR203" s="57">
        <f t="shared" si="110"/>
        <v>0</v>
      </c>
      <c r="AS203" s="57">
        <f t="shared" si="102"/>
        <v>0</v>
      </c>
      <c r="AT203" s="57">
        <f t="shared" si="111"/>
        <v>0</v>
      </c>
      <c r="AU203" s="58">
        <f t="shared" si="112"/>
        <v>0</v>
      </c>
    </row>
    <row r="204" spans="1:47" s="3" customFormat="1" ht="14">
      <c r="A204" s="118"/>
      <c r="B204" s="117">
        <v>0</v>
      </c>
      <c r="C204" s="8">
        <f t="shared" si="71"/>
        <v>0</v>
      </c>
      <c r="D204" s="9">
        <f t="shared" si="72"/>
        <v>0</v>
      </c>
      <c r="E204" s="65"/>
      <c r="F204" s="124"/>
      <c r="G204" s="125"/>
      <c r="H204" s="122">
        <v>0</v>
      </c>
      <c r="I204" s="123" t="s">
        <v>893</v>
      </c>
      <c r="J204" s="109" t="str">
        <f t="shared" si="103"/>
        <v>Enter Category</v>
      </c>
      <c r="K204" s="110" t="str">
        <f t="shared" si="83"/>
        <v>Enter Category</v>
      </c>
      <c r="L204" s="109" t="str">
        <f t="shared" si="84"/>
        <v>Enter Category</v>
      </c>
      <c r="M204" s="56"/>
      <c r="N204" s="57">
        <v>0</v>
      </c>
      <c r="O204" s="57">
        <v>0</v>
      </c>
      <c r="P204" s="57">
        <v>0</v>
      </c>
      <c r="Q204" s="57">
        <v>0</v>
      </c>
      <c r="R204" s="57">
        <v>0</v>
      </c>
      <c r="S204" s="57">
        <v>0</v>
      </c>
      <c r="T204" s="57">
        <v>0</v>
      </c>
      <c r="U204" s="57">
        <f t="shared" si="85"/>
        <v>0</v>
      </c>
      <c r="V204" s="57">
        <f t="shared" si="86"/>
        <v>0</v>
      </c>
      <c r="W204" s="57">
        <f t="shared" si="87"/>
        <v>0</v>
      </c>
      <c r="X204" s="57">
        <f t="shared" si="88"/>
        <v>0</v>
      </c>
      <c r="Y204" s="57">
        <f t="shared" si="89"/>
        <v>0</v>
      </c>
      <c r="Z204" s="57">
        <f t="shared" si="90"/>
        <v>0</v>
      </c>
      <c r="AA204" s="57">
        <f t="shared" si="91"/>
        <v>0</v>
      </c>
      <c r="AB204" s="57">
        <f t="shared" si="92"/>
        <v>0</v>
      </c>
      <c r="AC204" s="57">
        <f t="shared" si="93"/>
        <v>0</v>
      </c>
      <c r="AD204" s="57">
        <f t="shared" si="94"/>
        <v>0</v>
      </c>
      <c r="AE204" s="57">
        <f t="shared" si="95"/>
        <v>0</v>
      </c>
      <c r="AF204" s="57">
        <f t="shared" si="96"/>
        <v>0</v>
      </c>
      <c r="AG204" s="57">
        <f t="shared" si="97"/>
        <v>0</v>
      </c>
      <c r="AH204" s="57">
        <f t="shared" si="98"/>
        <v>0</v>
      </c>
      <c r="AI204" s="57">
        <f t="shared" si="99"/>
        <v>0</v>
      </c>
      <c r="AJ204" s="57">
        <f t="shared" si="100"/>
        <v>0</v>
      </c>
      <c r="AK204" s="57">
        <f t="shared" si="101"/>
        <v>0</v>
      </c>
      <c r="AL204" s="57">
        <f t="shared" si="104"/>
        <v>0</v>
      </c>
      <c r="AM204" s="57">
        <f t="shared" si="105"/>
        <v>0</v>
      </c>
      <c r="AN204" s="57">
        <f t="shared" si="106"/>
        <v>0</v>
      </c>
      <c r="AO204" s="57">
        <f t="shared" si="107"/>
        <v>0</v>
      </c>
      <c r="AP204" s="57">
        <f t="shared" si="108"/>
        <v>0</v>
      </c>
      <c r="AQ204" s="57">
        <f t="shared" si="109"/>
        <v>0</v>
      </c>
      <c r="AR204" s="57">
        <f t="shared" si="110"/>
        <v>0</v>
      </c>
      <c r="AS204" s="57">
        <f t="shared" si="102"/>
        <v>0</v>
      </c>
      <c r="AT204" s="57">
        <f t="shared" si="111"/>
        <v>0</v>
      </c>
      <c r="AU204" s="58">
        <f t="shared" si="112"/>
        <v>0</v>
      </c>
    </row>
    <row r="205" spans="1:47" s="3" customFormat="1" ht="14">
      <c r="A205" s="118"/>
      <c r="B205" s="117">
        <v>0</v>
      </c>
      <c r="C205" s="8">
        <f t="shared" si="71"/>
        <v>0</v>
      </c>
      <c r="D205" s="9">
        <f t="shared" si="72"/>
        <v>0</v>
      </c>
      <c r="E205" s="65"/>
      <c r="F205" s="124"/>
      <c r="G205" s="125"/>
      <c r="H205" s="122">
        <v>0</v>
      </c>
      <c r="I205" s="123" t="s">
        <v>893</v>
      </c>
      <c r="J205" s="109" t="str">
        <f t="shared" si="103"/>
        <v>Enter Category</v>
      </c>
      <c r="K205" s="110" t="str">
        <f t="shared" si="83"/>
        <v>Enter Category</v>
      </c>
      <c r="L205" s="109" t="str">
        <f t="shared" si="84"/>
        <v>Enter Category</v>
      </c>
      <c r="M205" s="56"/>
      <c r="N205" s="57">
        <v>0</v>
      </c>
      <c r="O205" s="57">
        <v>0</v>
      </c>
      <c r="P205" s="57">
        <v>0</v>
      </c>
      <c r="Q205" s="57">
        <v>0</v>
      </c>
      <c r="R205" s="57">
        <v>0</v>
      </c>
      <c r="S205" s="57">
        <v>0</v>
      </c>
      <c r="T205" s="57">
        <v>0</v>
      </c>
      <c r="U205" s="57">
        <f t="shared" si="85"/>
        <v>0</v>
      </c>
      <c r="V205" s="57">
        <f t="shared" si="86"/>
        <v>0</v>
      </c>
      <c r="W205" s="57">
        <f t="shared" si="87"/>
        <v>0</v>
      </c>
      <c r="X205" s="57">
        <f t="shared" si="88"/>
        <v>0</v>
      </c>
      <c r="Y205" s="57">
        <f t="shared" si="89"/>
        <v>0</v>
      </c>
      <c r="Z205" s="57">
        <f t="shared" si="90"/>
        <v>0</v>
      </c>
      <c r="AA205" s="57">
        <f t="shared" si="91"/>
        <v>0</v>
      </c>
      <c r="AB205" s="57">
        <f t="shared" si="92"/>
        <v>0</v>
      </c>
      <c r="AC205" s="57">
        <f t="shared" si="93"/>
        <v>0</v>
      </c>
      <c r="AD205" s="57">
        <f t="shared" si="94"/>
        <v>0</v>
      </c>
      <c r="AE205" s="57">
        <f t="shared" si="95"/>
        <v>0</v>
      </c>
      <c r="AF205" s="57">
        <f t="shared" si="96"/>
        <v>0</v>
      </c>
      <c r="AG205" s="57">
        <f t="shared" si="97"/>
        <v>0</v>
      </c>
      <c r="AH205" s="57">
        <f t="shared" si="98"/>
        <v>0</v>
      </c>
      <c r="AI205" s="57">
        <f t="shared" si="99"/>
        <v>0</v>
      </c>
      <c r="AJ205" s="57">
        <f t="shared" si="100"/>
        <v>0</v>
      </c>
      <c r="AK205" s="57">
        <f t="shared" si="101"/>
        <v>0</v>
      </c>
      <c r="AL205" s="57">
        <f t="shared" si="104"/>
        <v>0</v>
      </c>
      <c r="AM205" s="57">
        <f t="shared" si="105"/>
        <v>0</v>
      </c>
      <c r="AN205" s="57">
        <f t="shared" si="106"/>
        <v>0</v>
      </c>
      <c r="AO205" s="57">
        <f t="shared" si="107"/>
        <v>0</v>
      </c>
      <c r="AP205" s="57">
        <f t="shared" si="108"/>
        <v>0</v>
      </c>
      <c r="AQ205" s="57">
        <f t="shared" si="109"/>
        <v>0</v>
      </c>
      <c r="AR205" s="57">
        <f t="shared" si="110"/>
        <v>0</v>
      </c>
      <c r="AS205" s="57">
        <f t="shared" si="102"/>
        <v>0</v>
      </c>
      <c r="AT205" s="57">
        <f t="shared" si="111"/>
        <v>0</v>
      </c>
      <c r="AU205" s="58">
        <f t="shared" si="112"/>
        <v>0</v>
      </c>
    </row>
    <row r="206" spans="1:47" s="3" customFormat="1" ht="14">
      <c r="A206" s="118"/>
      <c r="B206" s="117">
        <v>0</v>
      </c>
      <c r="C206" s="8">
        <f t="shared" si="71"/>
        <v>0</v>
      </c>
      <c r="D206" s="9">
        <f t="shared" si="72"/>
        <v>0</v>
      </c>
      <c r="E206" s="65"/>
      <c r="F206" s="124"/>
      <c r="G206" s="125"/>
      <c r="H206" s="122">
        <v>0</v>
      </c>
      <c r="I206" s="123" t="s">
        <v>893</v>
      </c>
      <c r="J206" s="109" t="str">
        <f t="shared" si="103"/>
        <v>Enter Category</v>
      </c>
      <c r="K206" s="110" t="str">
        <f t="shared" si="83"/>
        <v>Enter Category</v>
      </c>
      <c r="L206" s="109" t="str">
        <f t="shared" si="84"/>
        <v>Enter Category</v>
      </c>
      <c r="M206" s="56"/>
      <c r="N206" s="57">
        <v>0</v>
      </c>
      <c r="O206" s="57">
        <v>0</v>
      </c>
      <c r="P206" s="57">
        <v>0</v>
      </c>
      <c r="Q206" s="57">
        <v>0</v>
      </c>
      <c r="R206" s="57">
        <v>0</v>
      </c>
      <c r="S206" s="57">
        <v>0</v>
      </c>
      <c r="T206" s="57">
        <v>0</v>
      </c>
      <c r="U206" s="57">
        <f t="shared" si="85"/>
        <v>0</v>
      </c>
      <c r="V206" s="57">
        <f t="shared" si="86"/>
        <v>0</v>
      </c>
      <c r="W206" s="57">
        <f t="shared" si="87"/>
        <v>0</v>
      </c>
      <c r="X206" s="57">
        <f t="shared" si="88"/>
        <v>0</v>
      </c>
      <c r="Y206" s="57">
        <f t="shared" si="89"/>
        <v>0</v>
      </c>
      <c r="Z206" s="57">
        <f t="shared" si="90"/>
        <v>0</v>
      </c>
      <c r="AA206" s="57">
        <f t="shared" si="91"/>
        <v>0</v>
      </c>
      <c r="AB206" s="57">
        <f t="shared" si="92"/>
        <v>0</v>
      </c>
      <c r="AC206" s="57">
        <f t="shared" si="93"/>
        <v>0</v>
      </c>
      <c r="AD206" s="57">
        <f t="shared" si="94"/>
        <v>0</v>
      </c>
      <c r="AE206" s="57">
        <f t="shared" si="95"/>
        <v>0</v>
      </c>
      <c r="AF206" s="57">
        <f t="shared" si="96"/>
        <v>0</v>
      </c>
      <c r="AG206" s="57">
        <f t="shared" si="97"/>
        <v>0</v>
      </c>
      <c r="AH206" s="57">
        <f t="shared" si="98"/>
        <v>0</v>
      </c>
      <c r="AI206" s="57">
        <f t="shared" si="99"/>
        <v>0</v>
      </c>
      <c r="AJ206" s="57">
        <f t="shared" si="100"/>
        <v>0</v>
      </c>
      <c r="AK206" s="57">
        <f t="shared" si="101"/>
        <v>0</v>
      </c>
      <c r="AL206" s="57">
        <f t="shared" si="104"/>
        <v>0</v>
      </c>
      <c r="AM206" s="57">
        <f t="shared" si="105"/>
        <v>0</v>
      </c>
      <c r="AN206" s="57">
        <f t="shared" si="106"/>
        <v>0</v>
      </c>
      <c r="AO206" s="57">
        <f t="shared" si="107"/>
        <v>0</v>
      </c>
      <c r="AP206" s="57">
        <f t="shared" si="108"/>
        <v>0</v>
      </c>
      <c r="AQ206" s="57">
        <f t="shared" si="109"/>
        <v>0</v>
      </c>
      <c r="AR206" s="57">
        <f t="shared" si="110"/>
        <v>0</v>
      </c>
      <c r="AS206" s="57">
        <f t="shared" si="102"/>
        <v>0</v>
      </c>
      <c r="AT206" s="57">
        <f t="shared" si="111"/>
        <v>0</v>
      </c>
      <c r="AU206" s="58">
        <f t="shared" si="112"/>
        <v>0</v>
      </c>
    </row>
    <row r="207" spans="1:47" s="3" customFormat="1" ht="14">
      <c r="A207" s="118"/>
      <c r="B207" s="117">
        <v>0</v>
      </c>
      <c r="C207" s="8">
        <f t="shared" si="71"/>
        <v>0</v>
      </c>
      <c r="D207" s="9">
        <f t="shared" si="72"/>
        <v>0</v>
      </c>
      <c r="E207" s="65"/>
      <c r="F207" s="124"/>
      <c r="G207" s="125"/>
      <c r="H207" s="122">
        <v>0</v>
      </c>
      <c r="I207" s="123" t="s">
        <v>893</v>
      </c>
      <c r="J207" s="109" t="str">
        <f t="shared" si="103"/>
        <v>Enter Category</v>
      </c>
      <c r="K207" s="110" t="str">
        <f t="shared" si="83"/>
        <v>Enter Category</v>
      </c>
      <c r="L207" s="109" t="str">
        <f t="shared" si="84"/>
        <v>Enter Category</v>
      </c>
      <c r="M207" s="56"/>
      <c r="N207" s="57">
        <v>0</v>
      </c>
      <c r="O207" s="57">
        <v>0</v>
      </c>
      <c r="P207" s="57">
        <v>0</v>
      </c>
      <c r="Q207" s="57">
        <v>0</v>
      </c>
      <c r="R207" s="57">
        <v>0</v>
      </c>
      <c r="S207" s="57">
        <v>0</v>
      </c>
      <c r="T207" s="57">
        <v>0</v>
      </c>
      <c r="U207" s="57">
        <f t="shared" si="85"/>
        <v>0</v>
      </c>
      <c r="V207" s="57">
        <f t="shared" si="86"/>
        <v>0</v>
      </c>
      <c r="W207" s="57">
        <f t="shared" si="87"/>
        <v>0</v>
      </c>
      <c r="X207" s="57">
        <f t="shared" si="88"/>
        <v>0</v>
      </c>
      <c r="Y207" s="57">
        <f t="shared" si="89"/>
        <v>0</v>
      </c>
      <c r="Z207" s="57">
        <f t="shared" si="90"/>
        <v>0</v>
      </c>
      <c r="AA207" s="57">
        <f t="shared" si="91"/>
        <v>0</v>
      </c>
      <c r="AB207" s="57">
        <f t="shared" si="92"/>
        <v>0</v>
      </c>
      <c r="AC207" s="57">
        <f t="shared" si="93"/>
        <v>0</v>
      </c>
      <c r="AD207" s="57">
        <f t="shared" si="94"/>
        <v>0</v>
      </c>
      <c r="AE207" s="57">
        <f t="shared" si="95"/>
        <v>0</v>
      </c>
      <c r="AF207" s="57">
        <f t="shared" si="96"/>
        <v>0</v>
      </c>
      <c r="AG207" s="57">
        <f t="shared" si="97"/>
        <v>0</v>
      </c>
      <c r="AH207" s="57">
        <f t="shared" si="98"/>
        <v>0</v>
      </c>
      <c r="AI207" s="57">
        <f t="shared" si="99"/>
        <v>0</v>
      </c>
      <c r="AJ207" s="57">
        <f t="shared" si="100"/>
        <v>0</v>
      </c>
      <c r="AK207" s="57">
        <f t="shared" si="101"/>
        <v>0</v>
      </c>
      <c r="AL207" s="57">
        <f t="shared" si="104"/>
        <v>0</v>
      </c>
      <c r="AM207" s="57">
        <f t="shared" si="105"/>
        <v>0</v>
      </c>
      <c r="AN207" s="57">
        <f t="shared" si="106"/>
        <v>0</v>
      </c>
      <c r="AO207" s="57">
        <f t="shared" si="107"/>
        <v>0</v>
      </c>
      <c r="AP207" s="57">
        <f t="shared" si="108"/>
        <v>0</v>
      </c>
      <c r="AQ207" s="57">
        <f t="shared" si="109"/>
        <v>0</v>
      </c>
      <c r="AR207" s="57">
        <f t="shared" si="110"/>
        <v>0</v>
      </c>
      <c r="AS207" s="57">
        <f t="shared" si="102"/>
        <v>0</v>
      </c>
      <c r="AT207" s="57">
        <f t="shared" si="111"/>
        <v>0</v>
      </c>
      <c r="AU207" s="58">
        <f t="shared" si="112"/>
        <v>0</v>
      </c>
    </row>
    <row r="208" spans="1:47" s="3" customFormat="1" ht="14">
      <c r="A208" s="118"/>
      <c r="B208" s="117">
        <v>0</v>
      </c>
      <c r="C208" s="8">
        <f t="shared" si="71"/>
        <v>0</v>
      </c>
      <c r="D208" s="9">
        <f t="shared" si="72"/>
        <v>0</v>
      </c>
      <c r="E208" s="65"/>
      <c r="F208" s="124"/>
      <c r="G208" s="125"/>
      <c r="H208" s="122">
        <v>0</v>
      </c>
      <c r="I208" s="123" t="s">
        <v>893</v>
      </c>
      <c r="J208" s="109" t="str">
        <f t="shared" si="103"/>
        <v>Enter Category</v>
      </c>
      <c r="K208" s="110" t="str">
        <f t="shared" si="83"/>
        <v>Enter Category</v>
      </c>
      <c r="L208" s="109" t="str">
        <f t="shared" si="84"/>
        <v>Enter Category</v>
      </c>
      <c r="M208" s="56"/>
      <c r="N208" s="57">
        <v>0</v>
      </c>
      <c r="O208" s="57">
        <v>0</v>
      </c>
      <c r="P208" s="57">
        <v>0</v>
      </c>
      <c r="Q208" s="57">
        <v>0</v>
      </c>
      <c r="R208" s="57">
        <v>0</v>
      </c>
      <c r="S208" s="57">
        <v>0</v>
      </c>
      <c r="T208" s="57">
        <v>0</v>
      </c>
      <c r="U208" s="57">
        <f t="shared" si="85"/>
        <v>0</v>
      </c>
      <c r="V208" s="57">
        <f t="shared" si="86"/>
        <v>0</v>
      </c>
      <c r="W208" s="57">
        <f t="shared" si="87"/>
        <v>0</v>
      </c>
      <c r="X208" s="57">
        <f t="shared" si="88"/>
        <v>0</v>
      </c>
      <c r="Y208" s="57">
        <f t="shared" si="89"/>
        <v>0</v>
      </c>
      <c r="Z208" s="57">
        <f t="shared" si="90"/>
        <v>0</v>
      </c>
      <c r="AA208" s="57">
        <f t="shared" si="91"/>
        <v>0</v>
      </c>
      <c r="AB208" s="57">
        <f t="shared" si="92"/>
        <v>0</v>
      </c>
      <c r="AC208" s="57">
        <f t="shared" si="93"/>
        <v>0</v>
      </c>
      <c r="AD208" s="57">
        <f t="shared" si="94"/>
        <v>0</v>
      </c>
      <c r="AE208" s="57">
        <f t="shared" si="95"/>
        <v>0</v>
      </c>
      <c r="AF208" s="57">
        <f t="shared" si="96"/>
        <v>0</v>
      </c>
      <c r="AG208" s="57">
        <f t="shared" si="97"/>
        <v>0</v>
      </c>
      <c r="AH208" s="57">
        <f t="shared" si="98"/>
        <v>0</v>
      </c>
      <c r="AI208" s="57">
        <f t="shared" si="99"/>
        <v>0</v>
      </c>
      <c r="AJ208" s="57">
        <f t="shared" si="100"/>
        <v>0</v>
      </c>
      <c r="AK208" s="57">
        <f t="shared" si="101"/>
        <v>0</v>
      </c>
      <c r="AL208" s="57">
        <f t="shared" si="104"/>
        <v>0</v>
      </c>
      <c r="AM208" s="57">
        <f t="shared" si="105"/>
        <v>0</v>
      </c>
      <c r="AN208" s="57">
        <f t="shared" si="106"/>
        <v>0</v>
      </c>
      <c r="AO208" s="57">
        <f t="shared" si="107"/>
        <v>0</v>
      </c>
      <c r="AP208" s="57">
        <f t="shared" si="108"/>
        <v>0</v>
      </c>
      <c r="AQ208" s="57">
        <f t="shared" si="109"/>
        <v>0</v>
      </c>
      <c r="AR208" s="57">
        <f t="shared" si="110"/>
        <v>0</v>
      </c>
      <c r="AS208" s="57">
        <f t="shared" si="102"/>
        <v>0</v>
      </c>
      <c r="AT208" s="57">
        <f t="shared" si="111"/>
        <v>0</v>
      </c>
      <c r="AU208" s="58">
        <f t="shared" si="112"/>
        <v>0</v>
      </c>
    </row>
    <row r="209" spans="1:47" s="3" customFormat="1" ht="14">
      <c r="A209" s="118"/>
      <c r="B209" s="117">
        <v>0</v>
      </c>
      <c r="C209" s="8">
        <f t="shared" si="71"/>
        <v>0</v>
      </c>
      <c r="D209" s="9">
        <f t="shared" ref="D209:D223" si="113">B209-C209</f>
        <v>0</v>
      </c>
      <c r="E209" s="65"/>
      <c r="F209" s="124"/>
      <c r="G209" s="125"/>
      <c r="H209" s="122">
        <v>0</v>
      </c>
      <c r="I209" s="123" t="s">
        <v>893</v>
      </c>
      <c r="J209" s="109" t="str">
        <f t="shared" si="103"/>
        <v>Enter Category</v>
      </c>
      <c r="K209" s="110" t="str">
        <f t="shared" si="83"/>
        <v>Enter Category</v>
      </c>
      <c r="L209" s="109" t="str">
        <f t="shared" si="84"/>
        <v>Enter Category</v>
      </c>
      <c r="M209" s="56"/>
      <c r="N209" s="57">
        <v>0</v>
      </c>
      <c r="O209" s="57">
        <v>0</v>
      </c>
      <c r="P209" s="57">
        <v>0</v>
      </c>
      <c r="Q209" s="57">
        <v>0</v>
      </c>
      <c r="R209" s="57">
        <v>0</v>
      </c>
      <c r="S209" s="57">
        <v>0</v>
      </c>
      <c r="T209" s="57">
        <v>0</v>
      </c>
      <c r="U209" s="57">
        <f t="shared" si="85"/>
        <v>0</v>
      </c>
      <c r="V209" s="57">
        <f t="shared" si="86"/>
        <v>0</v>
      </c>
      <c r="W209" s="57">
        <f t="shared" si="87"/>
        <v>0</v>
      </c>
      <c r="X209" s="57">
        <f t="shared" si="88"/>
        <v>0</v>
      </c>
      <c r="Y209" s="57">
        <f t="shared" si="89"/>
        <v>0</v>
      </c>
      <c r="Z209" s="57">
        <f t="shared" si="90"/>
        <v>0</v>
      </c>
      <c r="AA209" s="57">
        <f t="shared" si="91"/>
        <v>0</v>
      </c>
      <c r="AB209" s="57">
        <f t="shared" si="92"/>
        <v>0</v>
      </c>
      <c r="AC209" s="57">
        <f t="shared" si="93"/>
        <v>0</v>
      </c>
      <c r="AD209" s="57">
        <f t="shared" si="94"/>
        <v>0</v>
      </c>
      <c r="AE209" s="57">
        <f t="shared" si="95"/>
        <v>0</v>
      </c>
      <c r="AF209" s="57">
        <f t="shared" si="96"/>
        <v>0</v>
      </c>
      <c r="AG209" s="57">
        <f t="shared" si="97"/>
        <v>0</v>
      </c>
      <c r="AH209" s="57">
        <f t="shared" si="98"/>
        <v>0</v>
      </c>
      <c r="AI209" s="57">
        <f t="shared" si="99"/>
        <v>0</v>
      </c>
      <c r="AJ209" s="57">
        <f t="shared" si="100"/>
        <v>0</v>
      </c>
      <c r="AK209" s="57">
        <f t="shared" si="101"/>
        <v>0</v>
      </c>
      <c r="AL209" s="57">
        <f t="shared" si="104"/>
        <v>0</v>
      </c>
      <c r="AM209" s="57">
        <f t="shared" si="105"/>
        <v>0</v>
      </c>
      <c r="AN209" s="57">
        <f t="shared" si="106"/>
        <v>0</v>
      </c>
      <c r="AO209" s="57">
        <f t="shared" si="107"/>
        <v>0</v>
      </c>
      <c r="AP209" s="57">
        <f t="shared" si="108"/>
        <v>0</v>
      </c>
      <c r="AQ209" s="57">
        <f t="shared" si="109"/>
        <v>0</v>
      </c>
      <c r="AR209" s="57">
        <f t="shared" si="110"/>
        <v>0</v>
      </c>
      <c r="AS209" s="57">
        <f t="shared" si="102"/>
        <v>0</v>
      </c>
      <c r="AT209" s="57">
        <f t="shared" si="111"/>
        <v>0</v>
      </c>
      <c r="AU209" s="58">
        <f t="shared" si="112"/>
        <v>0</v>
      </c>
    </row>
    <row r="210" spans="1:47" s="3" customFormat="1" ht="14">
      <c r="A210" s="118"/>
      <c r="B210" s="117">
        <v>0</v>
      </c>
      <c r="C210" s="8">
        <f t="shared" si="71"/>
        <v>0</v>
      </c>
      <c r="D210" s="9">
        <f t="shared" si="113"/>
        <v>0</v>
      </c>
      <c r="E210" s="65"/>
      <c r="F210" s="124"/>
      <c r="G210" s="125"/>
      <c r="H210" s="122">
        <v>0</v>
      </c>
      <c r="I210" s="123" t="s">
        <v>893</v>
      </c>
      <c r="J210" s="109" t="str">
        <f t="shared" si="103"/>
        <v>Enter Category</v>
      </c>
      <c r="K210" s="110" t="str">
        <f t="shared" si="83"/>
        <v>Enter Category</v>
      </c>
      <c r="L210" s="109" t="str">
        <f t="shared" si="84"/>
        <v>Enter Category</v>
      </c>
      <c r="M210" s="56"/>
      <c r="N210" s="57">
        <v>0</v>
      </c>
      <c r="O210" s="57">
        <v>0</v>
      </c>
      <c r="P210" s="57">
        <v>0</v>
      </c>
      <c r="Q210" s="57">
        <v>0</v>
      </c>
      <c r="R210" s="57">
        <v>0</v>
      </c>
      <c r="S210" s="57">
        <v>0</v>
      </c>
      <c r="T210" s="57">
        <v>0</v>
      </c>
      <c r="U210" s="57">
        <f t="shared" si="85"/>
        <v>0</v>
      </c>
      <c r="V210" s="57">
        <f t="shared" si="86"/>
        <v>0</v>
      </c>
      <c r="W210" s="57">
        <f t="shared" si="87"/>
        <v>0</v>
      </c>
      <c r="X210" s="57">
        <f t="shared" si="88"/>
        <v>0</v>
      </c>
      <c r="Y210" s="57">
        <f t="shared" si="89"/>
        <v>0</v>
      </c>
      <c r="Z210" s="57">
        <f t="shared" si="90"/>
        <v>0</v>
      </c>
      <c r="AA210" s="57">
        <f t="shared" si="91"/>
        <v>0</v>
      </c>
      <c r="AB210" s="57">
        <f t="shared" si="92"/>
        <v>0</v>
      </c>
      <c r="AC210" s="57">
        <f t="shared" si="93"/>
        <v>0</v>
      </c>
      <c r="AD210" s="57">
        <f t="shared" si="94"/>
        <v>0</v>
      </c>
      <c r="AE210" s="57">
        <f t="shared" si="95"/>
        <v>0</v>
      </c>
      <c r="AF210" s="57">
        <f t="shared" si="96"/>
        <v>0</v>
      </c>
      <c r="AG210" s="57">
        <f t="shared" si="97"/>
        <v>0</v>
      </c>
      <c r="AH210" s="57">
        <f t="shared" si="98"/>
        <v>0</v>
      </c>
      <c r="AI210" s="57">
        <f t="shared" si="99"/>
        <v>0</v>
      </c>
      <c r="AJ210" s="57">
        <f t="shared" si="100"/>
        <v>0</v>
      </c>
      <c r="AK210" s="57">
        <f t="shared" si="101"/>
        <v>0</v>
      </c>
      <c r="AL210" s="57">
        <f t="shared" si="104"/>
        <v>0</v>
      </c>
      <c r="AM210" s="57">
        <f t="shared" si="105"/>
        <v>0</v>
      </c>
      <c r="AN210" s="57">
        <f t="shared" si="106"/>
        <v>0</v>
      </c>
      <c r="AO210" s="57">
        <f t="shared" si="107"/>
        <v>0</v>
      </c>
      <c r="AP210" s="57">
        <f t="shared" si="108"/>
        <v>0</v>
      </c>
      <c r="AQ210" s="57">
        <f t="shared" si="109"/>
        <v>0</v>
      </c>
      <c r="AR210" s="57">
        <f t="shared" si="110"/>
        <v>0</v>
      </c>
      <c r="AS210" s="57">
        <f t="shared" si="102"/>
        <v>0</v>
      </c>
      <c r="AT210" s="57">
        <f t="shared" si="111"/>
        <v>0</v>
      </c>
      <c r="AU210" s="58">
        <f t="shared" si="112"/>
        <v>0</v>
      </c>
    </row>
    <row r="211" spans="1:47" s="3" customFormat="1" ht="14">
      <c r="A211" s="118"/>
      <c r="B211" s="117">
        <v>0</v>
      </c>
      <c r="C211" s="8">
        <f t="shared" si="71"/>
        <v>0</v>
      </c>
      <c r="D211" s="9">
        <f t="shared" si="113"/>
        <v>0</v>
      </c>
      <c r="E211" s="65"/>
      <c r="F211" s="124"/>
      <c r="G211" s="125"/>
      <c r="H211" s="122">
        <v>0</v>
      </c>
      <c r="I211" s="123" t="s">
        <v>893</v>
      </c>
      <c r="J211" s="109" t="str">
        <f t="shared" si="103"/>
        <v>Enter Category</v>
      </c>
      <c r="K211" s="110" t="str">
        <f t="shared" si="83"/>
        <v>Enter Category</v>
      </c>
      <c r="L211" s="109" t="str">
        <f t="shared" si="84"/>
        <v>Enter Category</v>
      </c>
      <c r="M211" s="56"/>
      <c r="N211" s="57">
        <v>0</v>
      </c>
      <c r="O211" s="57">
        <v>0</v>
      </c>
      <c r="P211" s="57">
        <v>0</v>
      </c>
      <c r="Q211" s="57">
        <v>0</v>
      </c>
      <c r="R211" s="57">
        <v>0</v>
      </c>
      <c r="S211" s="57">
        <v>0</v>
      </c>
      <c r="T211" s="57">
        <v>0</v>
      </c>
      <c r="U211" s="57">
        <f t="shared" si="85"/>
        <v>0</v>
      </c>
      <c r="V211" s="57">
        <f t="shared" si="86"/>
        <v>0</v>
      </c>
      <c r="W211" s="57">
        <f t="shared" si="87"/>
        <v>0</v>
      </c>
      <c r="X211" s="57">
        <f t="shared" si="88"/>
        <v>0</v>
      </c>
      <c r="Y211" s="57">
        <f t="shared" si="89"/>
        <v>0</v>
      </c>
      <c r="Z211" s="57">
        <f t="shared" si="90"/>
        <v>0</v>
      </c>
      <c r="AA211" s="57">
        <f t="shared" si="91"/>
        <v>0</v>
      </c>
      <c r="AB211" s="57">
        <f t="shared" si="92"/>
        <v>0</v>
      </c>
      <c r="AC211" s="57">
        <f t="shared" si="93"/>
        <v>0</v>
      </c>
      <c r="AD211" s="57">
        <f t="shared" si="94"/>
        <v>0</v>
      </c>
      <c r="AE211" s="57">
        <f t="shared" si="95"/>
        <v>0</v>
      </c>
      <c r="AF211" s="57">
        <f t="shared" si="96"/>
        <v>0</v>
      </c>
      <c r="AG211" s="57">
        <f t="shared" si="97"/>
        <v>0</v>
      </c>
      <c r="AH211" s="57">
        <f t="shared" si="98"/>
        <v>0</v>
      </c>
      <c r="AI211" s="57">
        <f t="shared" si="99"/>
        <v>0</v>
      </c>
      <c r="AJ211" s="57">
        <f t="shared" si="100"/>
        <v>0</v>
      </c>
      <c r="AK211" s="57">
        <f t="shared" si="101"/>
        <v>0</v>
      </c>
      <c r="AL211" s="57">
        <f t="shared" si="104"/>
        <v>0</v>
      </c>
      <c r="AM211" s="57">
        <f t="shared" si="105"/>
        <v>0</v>
      </c>
      <c r="AN211" s="57">
        <f t="shared" si="106"/>
        <v>0</v>
      </c>
      <c r="AO211" s="57">
        <f t="shared" si="107"/>
        <v>0</v>
      </c>
      <c r="AP211" s="57">
        <f t="shared" si="108"/>
        <v>0</v>
      </c>
      <c r="AQ211" s="57">
        <f t="shared" si="109"/>
        <v>0</v>
      </c>
      <c r="AR211" s="57">
        <f t="shared" si="110"/>
        <v>0</v>
      </c>
      <c r="AS211" s="57">
        <f t="shared" si="102"/>
        <v>0</v>
      </c>
      <c r="AT211" s="57">
        <f t="shared" si="111"/>
        <v>0</v>
      </c>
      <c r="AU211" s="58">
        <f t="shared" si="112"/>
        <v>0</v>
      </c>
    </row>
    <row r="212" spans="1:47" s="3" customFormat="1" ht="14">
      <c r="A212" s="118"/>
      <c r="B212" s="117">
        <v>0</v>
      </c>
      <c r="C212" s="8">
        <f t="shared" si="71"/>
        <v>0</v>
      </c>
      <c r="D212" s="9">
        <f t="shared" si="113"/>
        <v>0</v>
      </c>
      <c r="E212" s="65"/>
      <c r="F212" s="124"/>
      <c r="G212" s="125"/>
      <c r="H212" s="122">
        <v>0</v>
      </c>
      <c r="I212" s="123" t="s">
        <v>893</v>
      </c>
      <c r="J212" s="109" t="str">
        <f t="shared" si="103"/>
        <v>Enter Category</v>
      </c>
      <c r="K212" s="110" t="str">
        <f t="shared" si="83"/>
        <v>Enter Category</v>
      </c>
      <c r="L212" s="109" t="str">
        <f t="shared" si="84"/>
        <v>Enter Category</v>
      </c>
      <c r="M212" s="56"/>
      <c r="N212" s="57">
        <v>0</v>
      </c>
      <c r="O212" s="57">
        <v>0</v>
      </c>
      <c r="P212" s="57">
        <v>0</v>
      </c>
      <c r="Q212" s="57">
        <v>0</v>
      </c>
      <c r="R212" s="57">
        <v>0</v>
      </c>
      <c r="S212" s="57">
        <v>0</v>
      </c>
      <c r="T212" s="57">
        <v>0</v>
      </c>
      <c r="U212" s="57">
        <f t="shared" si="85"/>
        <v>0</v>
      </c>
      <c r="V212" s="57">
        <f t="shared" si="86"/>
        <v>0</v>
      </c>
      <c r="W212" s="57">
        <f t="shared" si="87"/>
        <v>0</v>
      </c>
      <c r="X212" s="57">
        <f t="shared" si="88"/>
        <v>0</v>
      </c>
      <c r="Y212" s="57">
        <f t="shared" si="89"/>
        <v>0</v>
      </c>
      <c r="Z212" s="57">
        <f t="shared" si="90"/>
        <v>0</v>
      </c>
      <c r="AA212" s="57">
        <f t="shared" si="91"/>
        <v>0</v>
      </c>
      <c r="AB212" s="57">
        <f t="shared" si="92"/>
        <v>0</v>
      </c>
      <c r="AC212" s="57">
        <f t="shared" si="93"/>
        <v>0</v>
      </c>
      <c r="AD212" s="57">
        <f t="shared" si="94"/>
        <v>0</v>
      </c>
      <c r="AE212" s="57">
        <f t="shared" si="95"/>
        <v>0</v>
      </c>
      <c r="AF212" s="57">
        <f t="shared" si="96"/>
        <v>0</v>
      </c>
      <c r="AG212" s="57">
        <f t="shared" si="97"/>
        <v>0</v>
      </c>
      <c r="AH212" s="57">
        <f t="shared" si="98"/>
        <v>0</v>
      </c>
      <c r="AI212" s="57">
        <f t="shared" si="99"/>
        <v>0</v>
      </c>
      <c r="AJ212" s="57">
        <f t="shared" si="100"/>
        <v>0</v>
      </c>
      <c r="AK212" s="57">
        <f t="shared" si="101"/>
        <v>0</v>
      </c>
      <c r="AL212" s="57">
        <f t="shared" si="104"/>
        <v>0</v>
      </c>
      <c r="AM212" s="57">
        <f t="shared" si="105"/>
        <v>0</v>
      </c>
      <c r="AN212" s="57">
        <f t="shared" si="106"/>
        <v>0</v>
      </c>
      <c r="AO212" s="57">
        <f t="shared" si="107"/>
        <v>0</v>
      </c>
      <c r="AP212" s="57">
        <f t="shared" si="108"/>
        <v>0</v>
      </c>
      <c r="AQ212" s="57">
        <f t="shared" si="109"/>
        <v>0</v>
      </c>
      <c r="AR212" s="57">
        <f t="shared" si="110"/>
        <v>0</v>
      </c>
      <c r="AS212" s="57">
        <f t="shared" si="102"/>
        <v>0</v>
      </c>
      <c r="AT212" s="57">
        <f t="shared" si="111"/>
        <v>0</v>
      </c>
      <c r="AU212" s="58">
        <f t="shared" si="112"/>
        <v>0</v>
      </c>
    </row>
    <row r="213" spans="1:47" s="3" customFormat="1" ht="14">
      <c r="A213" s="118"/>
      <c r="B213" s="117">
        <v>0</v>
      </c>
      <c r="C213" s="8">
        <f t="shared" si="71"/>
        <v>0</v>
      </c>
      <c r="D213" s="9">
        <f t="shared" si="113"/>
        <v>0</v>
      </c>
      <c r="E213" s="65"/>
      <c r="F213" s="124"/>
      <c r="G213" s="125"/>
      <c r="H213" s="122">
        <v>0</v>
      </c>
      <c r="I213" s="123" t="s">
        <v>893</v>
      </c>
      <c r="J213" s="109" t="str">
        <f t="shared" si="103"/>
        <v>Enter Category</v>
      </c>
      <c r="K213" s="110" t="str">
        <f t="shared" si="83"/>
        <v>Enter Category</v>
      </c>
      <c r="L213" s="109" t="str">
        <f t="shared" si="84"/>
        <v>Enter Category</v>
      </c>
      <c r="M213" s="56"/>
      <c r="N213" s="57">
        <v>0</v>
      </c>
      <c r="O213" s="57">
        <v>0</v>
      </c>
      <c r="P213" s="57">
        <v>0</v>
      </c>
      <c r="Q213" s="57">
        <v>0</v>
      </c>
      <c r="R213" s="57">
        <v>0</v>
      </c>
      <c r="S213" s="57">
        <v>0</v>
      </c>
      <c r="T213" s="57">
        <v>0</v>
      </c>
      <c r="U213" s="57">
        <f t="shared" si="85"/>
        <v>0</v>
      </c>
      <c r="V213" s="57">
        <f t="shared" si="86"/>
        <v>0</v>
      </c>
      <c r="W213" s="57">
        <f t="shared" si="87"/>
        <v>0</v>
      </c>
      <c r="X213" s="57">
        <f t="shared" si="88"/>
        <v>0</v>
      </c>
      <c r="Y213" s="57">
        <f t="shared" si="89"/>
        <v>0</v>
      </c>
      <c r="Z213" s="57">
        <f t="shared" si="90"/>
        <v>0</v>
      </c>
      <c r="AA213" s="57">
        <f t="shared" si="91"/>
        <v>0</v>
      </c>
      <c r="AB213" s="57">
        <f t="shared" si="92"/>
        <v>0</v>
      </c>
      <c r="AC213" s="57">
        <f t="shared" si="93"/>
        <v>0</v>
      </c>
      <c r="AD213" s="57">
        <f t="shared" si="94"/>
        <v>0</v>
      </c>
      <c r="AE213" s="57">
        <f t="shared" si="95"/>
        <v>0</v>
      </c>
      <c r="AF213" s="57">
        <f t="shared" si="96"/>
        <v>0</v>
      </c>
      <c r="AG213" s="57">
        <f t="shared" si="97"/>
        <v>0</v>
      </c>
      <c r="AH213" s="57">
        <f t="shared" si="98"/>
        <v>0</v>
      </c>
      <c r="AI213" s="57">
        <f t="shared" si="99"/>
        <v>0</v>
      </c>
      <c r="AJ213" s="57">
        <f t="shared" si="100"/>
        <v>0</v>
      </c>
      <c r="AK213" s="57">
        <f t="shared" si="101"/>
        <v>0</v>
      </c>
      <c r="AL213" s="57">
        <f t="shared" si="104"/>
        <v>0</v>
      </c>
      <c r="AM213" s="57">
        <f t="shared" si="105"/>
        <v>0</v>
      </c>
      <c r="AN213" s="57">
        <f t="shared" si="106"/>
        <v>0</v>
      </c>
      <c r="AO213" s="57">
        <f t="shared" si="107"/>
        <v>0</v>
      </c>
      <c r="AP213" s="57">
        <f t="shared" si="108"/>
        <v>0</v>
      </c>
      <c r="AQ213" s="57">
        <f t="shared" si="109"/>
        <v>0</v>
      </c>
      <c r="AR213" s="57">
        <f t="shared" si="110"/>
        <v>0</v>
      </c>
      <c r="AS213" s="57">
        <f t="shared" si="102"/>
        <v>0</v>
      </c>
      <c r="AT213" s="57">
        <f t="shared" si="111"/>
        <v>0</v>
      </c>
      <c r="AU213" s="58">
        <f t="shared" si="112"/>
        <v>0</v>
      </c>
    </row>
    <row r="214" spans="1:47" s="3" customFormat="1" ht="14">
      <c r="A214" s="118"/>
      <c r="B214" s="117">
        <v>0</v>
      </c>
      <c r="C214" s="8">
        <f t="shared" si="71"/>
        <v>0</v>
      </c>
      <c r="D214" s="9">
        <f t="shared" si="113"/>
        <v>0</v>
      </c>
      <c r="E214" s="65"/>
      <c r="F214" s="124"/>
      <c r="G214" s="125"/>
      <c r="H214" s="122">
        <v>0</v>
      </c>
      <c r="I214" s="123" t="s">
        <v>893</v>
      </c>
      <c r="J214" s="109" t="str">
        <f t="shared" si="103"/>
        <v>Enter Category</v>
      </c>
      <c r="K214" s="110" t="str">
        <f t="shared" si="83"/>
        <v>Enter Category</v>
      </c>
      <c r="L214" s="109" t="str">
        <f t="shared" si="84"/>
        <v>Enter Category</v>
      </c>
      <c r="M214" s="56"/>
      <c r="N214" s="57">
        <v>0</v>
      </c>
      <c r="O214" s="57">
        <v>0</v>
      </c>
      <c r="P214" s="57">
        <v>0</v>
      </c>
      <c r="Q214" s="57">
        <v>0</v>
      </c>
      <c r="R214" s="57">
        <v>0</v>
      </c>
      <c r="S214" s="57">
        <v>0</v>
      </c>
      <c r="T214" s="57">
        <v>0</v>
      </c>
      <c r="U214" s="57">
        <f t="shared" si="85"/>
        <v>0</v>
      </c>
      <c r="V214" s="57">
        <f t="shared" si="86"/>
        <v>0</v>
      </c>
      <c r="W214" s="57">
        <f t="shared" si="87"/>
        <v>0</v>
      </c>
      <c r="X214" s="57">
        <f t="shared" si="88"/>
        <v>0</v>
      </c>
      <c r="Y214" s="57">
        <f t="shared" si="89"/>
        <v>0</v>
      </c>
      <c r="Z214" s="57">
        <f t="shared" si="90"/>
        <v>0</v>
      </c>
      <c r="AA214" s="57">
        <f t="shared" si="91"/>
        <v>0</v>
      </c>
      <c r="AB214" s="57">
        <f t="shared" si="92"/>
        <v>0</v>
      </c>
      <c r="AC214" s="57">
        <f t="shared" si="93"/>
        <v>0</v>
      </c>
      <c r="AD214" s="57">
        <f t="shared" si="94"/>
        <v>0</v>
      </c>
      <c r="AE214" s="57">
        <f t="shared" si="95"/>
        <v>0</v>
      </c>
      <c r="AF214" s="57">
        <f t="shared" si="96"/>
        <v>0</v>
      </c>
      <c r="AG214" s="57">
        <f t="shared" si="97"/>
        <v>0</v>
      </c>
      <c r="AH214" s="57">
        <f t="shared" si="98"/>
        <v>0</v>
      </c>
      <c r="AI214" s="57">
        <f t="shared" si="99"/>
        <v>0</v>
      </c>
      <c r="AJ214" s="57">
        <f t="shared" si="100"/>
        <v>0</v>
      </c>
      <c r="AK214" s="57">
        <f t="shared" si="101"/>
        <v>0</v>
      </c>
      <c r="AL214" s="57">
        <f t="shared" si="104"/>
        <v>0</v>
      </c>
      <c r="AM214" s="57">
        <f t="shared" si="105"/>
        <v>0</v>
      </c>
      <c r="AN214" s="57">
        <f t="shared" si="106"/>
        <v>0</v>
      </c>
      <c r="AO214" s="57">
        <f t="shared" si="107"/>
        <v>0</v>
      </c>
      <c r="AP214" s="57">
        <f t="shared" si="108"/>
        <v>0</v>
      </c>
      <c r="AQ214" s="57">
        <f t="shared" si="109"/>
        <v>0</v>
      </c>
      <c r="AR214" s="57">
        <f t="shared" si="110"/>
        <v>0</v>
      </c>
      <c r="AS214" s="57">
        <f t="shared" si="102"/>
        <v>0</v>
      </c>
      <c r="AT214" s="57">
        <f t="shared" si="111"/>
        <v>0</v>
      </c>
      <c r="AU214" s="58">
        <f t="shared" si="112"/>
        <v>0</v>
      </c>
    </row>
    <row r="215" spans="1:47" s="3" customFormat="1" ht="14">
      <c r="A215" s="118"/>
      <c r="B215" s="117">
        <v>0</v>
      </c>
      <c r="C215" s="8">
        <f t="shared" si="71"/>
        <v>0</v>
      </c>
      <c r="D215" s="9">
        <f t="shared" si="113"/>
        <v>0</v>
      </c>
      <c r="E215" s="65"/>
      <c r="F215" s="124"/>
      <c r="G215" s="125"/>
      <c r="H215" s="122">
        <v>0</v>
      </c>
      <c r="I215" s="123" t="s">
        <v>893</v>
      </c>
      <c r="J215" s="109" t="str">
        <f t="shared" si="103"/>
        <v>Enter Category</v>
      </c>
      <c r="K215" s="110" t="str">
        <f t="shared" si="83"/>
        <v>Enter Category</v>
      </c>
      <c r="L215" s="109" t="str">
        <f t="shared" si="84"/>
        <v>Enter Category</v>
      </c>
      <c r="M215" s="56"/>
      <c r="N215" s="57">
        <v>0</v>
      </c>
      <c r="O215" s="57">
        <v>0</v>
      </c>
      <c r="P215" s="57">
        <v>0</v>
      </c>
      <c r="Q215" s="57">
        <v>0</v>
      </c>
      <c r="R215" s="57">
        <v>0</v>
      </c>
      <c r="S215" s="57">
        <v>0</v>
      </c>
      <c r="T215" s="57">
        <v>0</v>
      </c>
      <c r="U215" s="57">
        <f t="shared" si="85"/>
        <v>0</v>
      </c>
      <c r="V215" s="57">
        <f t="shared" si="86"/>
        <v>0</v>
      </c>
      <c r="W215" s="57">
        <f t="shared" si="87"/>
        <v>0</v>
      </c>
      <c r="X215" s="57">
        <f t="shared" si="88"/>
        <v>0</v>
      </c>
      <c r="Y215" s="57">
        <f t="shared" si="89"/>
        <v>0</v>
      </c>
      <c r="Z215" s="57">
        <f t="shared" si="90"/>
        <v>0</v>
      </c>
      <c r="AA215" s="57">
        <f t="shared" si="91"/>
        <v>0</v>
      </c>
      <c r="AB215" s="57">
        <f t="shared" si="92"/>
        <v>0</v>
      </c>
      <c r="AC215" s="57">
        <f t="shared" si="93"/>
        <v>0</v>
      </c>
      <c r="AD215" s="57">
        <f t="shared" si="94"/>
        <v>0</v>
      </c>
      <c r="AE215" s="57">
        <f t="shared" si="95"/>
        <v>0</v>
      </c>
      <c r="AF215" s="57">
        <f t="shared" si="96"/>
        <v>0</v>
      </c>
      <c r="AG215" s="57">
        <f t="shared" si="97"/>
        <v>0</v>
      </c>
      <c r="AH215" s="57">
        <f t="shared" si="98"/>
        <v>0</v>
      </c>
      <c r="AI215" s="57">
        <f t="shared" si="99"/>
        <v>0</v>
      </c>
      <c r="AJ215" s="57">
        <f t="shared" si="100"/>
        <v>0</v>
      </c>
      <c r="AK215" s="57">
        <f t="shared" si="101"/>
        <v>0</v>
      </c>
      <c r="AL215" s="57">
        <f t="shared" si="104"/>
        <v>0</v>
      </c>
      <c r="AM215" s="57">
        <f t="shared" si="105"/>
        <v>0</v>
      </c>
      <c r="AN215" s="57">
        <f t="shared" si="106"/>
        <v>0</v>
      </c>
      <c r="AO215" s="57">
        <f t="shared" si="107"/>
        <v>0</v>
      </c>
      <c r="AP215" s="57">
        <f t="shared" si="108"/>
        <v>0</v>
      </c>
      <c r="AQ215" s="57">
        <f t="shared" si="109"/>
        <v>0</v>
      </c>
      <c r="AR215" s="57">
        <f t="shared" si="110"/>
        <v>0</v>
      </c>
      <c r="AS215" s="57">
        <f t="shared" si="102"/>
        <v>0</v>
      </c>
      <c r="AT215" s="57">
        <f t="shared" si="111"/>
        <v>0</v>
      </c>
      <c r="AU215" s="58">
        <f t="shared" si="112"/>
        <v>0</v>
      </c>
    </row>
    <row r="216" spans="1:47" s="3" customFormat="1" ht="14">
      <c r="A216" s="118"/>
      <c r="B216" s="117">
        <v>0</v>
      </c>
      <c r="C216" s="8">
        <f t="shared" si="71"/>
        <v>0</v>
      </c>
      <c r="D216" s="9">
        <f t="shared" si="113"/>
        <v>0</v>
      </c>
      <c r="E216" s="65"/>
      <c r="F216" s="124"/>
      <c r="G216" s="125"/>
      <c r="H216" s="122">
        <v>0</v>
      </c>
      <c r="I216" s="123" t="s">
        <v>893</v>
      </c>
      <c r="J216" s="109" t="str">
        <f t="shared" si="103"/>
        <v>Enter Category</v>
      </c>
      <c r="K216" s="110" t="str">
        <f t="shared" si="83"/>
        <v>Enter Category</v>
      </c>
      <c r="L216" s="109" t="str">
        <f t="shared" si="84"/>
        <v>Enter Category</v>
      </c>
      <c r="M216" s="56"/>
      <c r="N216" s="57">
        <v>0</v>
      </c>
      <c r="O216" s="57">
        <v>0</v>
      </c>
      <c r="P216" s="57">
        <v>0</v>
      </c>
      <c r="Q216" s="57">
        <v>0</v>
      </c>
      <c r="R216" s="57">
        <v>0</v>
      </c>
      <c r="S216" s="57">
        <v>0</v>
      </c>
      <c r="T216" s="57">
        <v>0</v>
      </c>
      <c r="U216" s="57">
        <f t="shared" si="85"/>
        <v>0</v>
      </c>
      <c r="V216" s="57">
        <f t="shared" si="86"/>
        <v>0</v>
      </c>
      <c r="W216" s="57">
        <f t="shared" si="87"/>
        <v>0</v>
      </c>
      <c r="X216" s="57">
        <f t="shared" si="88"/>
        <v>0</v>
      </c>
      <c r="Y216" s="57">
        <f t="shared" si="89"/>
        <v>0</v>
      </c>
      <c r="Z216" s="57">
        <f t="shared" si="90"/>
        <v>0</v>
      </c>
      <c r="AA216" s="57">
        <f t="shared" si="91"/>
        <v>0</v>
      </c>
      <c r="AB216" s="57">
        <f t="shared" si="92"/>
        <v>0</v>
      </c>
      <c r="AC216" s="57">
        <f t="shared" si="93"/>
        <v>0</v>
      </c>
      <c r="AD216" s="57">
        <f t="shared" si="94"/>
        <v>0</v>
      </c>
      <c r="AE216" s="57">
        <f t="shared" si="95"/>
        <v>0</v>
      </c>
      <c r="AF216" s="57">
        <f t="shared" si="96"/>
        <v>0</v>
      </c>
      <c r="AG216" s="57">
        <f t="shared" si="97"/>
        <v>0</v>
      </c>
      <c r="AH216" s="57">
        <f t="shared" si="98"/>
        <v>0</v>
      </c>
      <c r="AI216" s="57">
        <f t="shared" si="99"/>
        <v>0</v>
      </c>
      <c r="AJ216" s="57">
        <f t="shared" si="100"/>
        <v>0</v>
      </c>
      <c r="AK216" s="57">
        <f t="shared" si="101"/>
        <v>0</v>
      </c>
      <c r="AL216" s="57">
        <f t="shared" si="104"/>
        <v>0</v>
      </c>
      <c r="AM216" s="57">
        <f t="shared" si="105"/>
        <v>0</v>
      </c>
      <c r="AN216" s="57">
        <f t="shared" si="106"/>
        <v>0</v>
      </c>
      <c r="AO216" s="57">
        <f t="shared" si="107"/>
        <v>0</v>
      </c>
      <c r="AP216" s="57">
        <f t="shared" si="108"/>
        <v>0</v>
      </c>
      <c r="AQ216" s="57">
        <f t="shared" si="109"/>
        <v>0</v>
      </c>
      <c r="AR216" s="57">
        <f t="shared" si="110"/>
        <v>0</v>
      </c>
      <c r="AS216" s="57">
        <f t="shared" si="102"/>
        <v>0</v>
      </c>
      <c r="AT216" s="57">
        <f t="shared" si="111"/>
        <v>0</v>
      </c>
      <c r="AU216" s="58">
        <f t="shared" si="112"/>
        <v>0</v>
      </c>
    </row>
    <row r="217" spans="1:47" s="3" customFormat="1" ht="14">
      <c r="A217" s="118"/>
      <c r="B217" s="117">
        <v>0</v>
      </c>
      <c r="C217" s="8">
        <f t="shared" ref="C217:C223" si="114">B217/11</f>
        <v>0</v>
      </c>
      <c r="D217" s="9">
        <f t="shared" si="113"/>
        <v>0</v>
      </c>
      <c r="E217" s="65"/>
      <c r="F217" s="124"/>
      <c r="G217" s="125"/>
      <c r="H217" s="122">
        <v>0</v>
      </c>
      <c r="I217" s="123" t="s">
        <v>893</v>
      </c>
      <c r="J217" s="109" t="str">
        <f t="shared" si="103"/>
        <v>Enter Category</v>
      </c>
      <c r="K217" s="110" t="str">
        <f t="shared" si="83"/>
        <v>Enter Category</v>
      </c>
      <c r="L217" s="109" t="str">
        <f t="shared" si="84"/>
        <v>Enter Category</v>
      </c>
      <c r="M217" s="56"/>
      <c r="N217" s="57">
        <v>0</v>
      </c>
      <c r="O217" s="57">
        <v>0</v>
      </c>
      <c r="P217" s="57">
        <v>0</v>
      </c>
      <c r="Q217" s="57">
        <v>0</v>
      </c>
      <c r="R217" s="57">
        <v>0</v>
      </c>
      <c r="S217" s="57">
        <v>0</v>
      </c>
      <c r="T217" s="57">
        <v>0</v>
      </c>
      <c r="U217" s="57">
        <f t="shared" si="85"/>
        <v>0</v>
      </c>
      <c r="V217" s="57">
        <f t="shared" si="86"/>
        <v>0</v>
      </c>
      <c r="W217" s="57">
        <f t="shared" si="87"/>
        <v>0</v>
      </c>
      <c r="X217" s="57">
        <f t="shared" si="88"/>
        <v>0</v>
      </c>
      <c r="Y217" s="57">
        <f t="shared" si="89"/>
        <v>0</v>
      </c>
      <c r="Z217" s="57">
        <f t="shared" si="90"/>
        <v>0</v>
      </c>
      <c r="AA217" s="57">
        <f t="shared" si="91"/>
        <v>0</v>
      </c>
      <c r="AB217" s="57">
        <f t="shared" si="92"/>
        <v>0</v>
      </c>
      <c r="AC217" s="57">
        <f t="shared" si="93"/>
        <v>0</v>
      </c>
      <c r="AD217" s="57">
        <f t="shared" si="94"/>
        <v>0</v>
      </c>
      <c r="AE217" s="57">
        <f t="shared" si="95"/>
        <v>0</v>
      </c>
      <c r="AF217" s="57">
        <f t="shared" si="96"/>
        <v>0</v>
      </c>
      <c r="AG217" s="57">
        <f t="shared" si="97"/>
        <v>0</v>
      </c>
      <c r="AH217" s="57">
        <f t="shared" si="98"/>
        <v>0</v>
      </c>
      <c r="AI217" s="57">
        <f t="shared" si="99"/>
        <v>0</v>
      </c>
      <c r="AJ217" s="57">
        <f t="shared" si="100"/>
        <v>0</v>
      </c>
      <c r="AK217" s="57">
        <f t="shared" si="101"/>
        <v>0</v>
      </c>
      <c r="AL217" s="57">
        <f t="shared" si="104"/>
        <v>0</v>
      </c>
      <c r="AM217" s="57">
        <f t="shared" si="105"/>
        <v>0</v>
      </c>
      <c r="AN217" s="57">
        <f t="shared" si="106"/>
        <v>0</v>
      </c>
      <c r="AO217" s="57">
        <f t="shared" si="107"/>
        <v>0</v>
      </c>
      <c r="AP217" s="57">
        <f t="shared" si="108"/>
        <v>0</v>
      </c>
      <c r="AQ217" s="57">
        <f t="shared" si="109"/>
        <v>0</v>
      </c>
      <c r="AR217" s="57">
        <f t="shared" si="110"/>
        <v>0</v>
      </c>
      <c r="AS217" s="57">
        <f t="shared" si="102"/>
        <v>0</v>
      </c>
      <c r="AT217" s="57">
        <f t="shared" si="111"/>
        <v>0</v>
      </c>
      <c r="AU217" s="58">
        <f t="shared" si="112"/>
        <v>0</v>
      </c>
    </row>
    <row r="218" spans="1:47" s="3" customFormat="1" ht="14">
      <c r="A218" s="118"/>
      <c r="B218" s="117">
        <v>0</v>
      </c>
      <c r="C218" s="8">
        <f t="shared" si="114"/>
        <v>0</v>
      </c>
      <c r="D218" s="9">
        <f t="shared" si="113"/>
        <v>0</v>
      </c>
      <c r="E218" s="65"/>
      <c r="F218" s="124"/>
      <c r="G218" s="125"/>
      <c r="H218" s="122">
        <v>0</v>
      </c>
      <c r="I218" s="123" t="s">
        <v>893</v>
      </c>
      <c r="J218" s="109" t="str">
        <f t="shared" si="103"/>
        <v>Enter Category</v>
      </c>
      <c r="K218" s="110" t="str">
        <f t="shared" si="83"/>
        <v>Enter Category</v>
      </c>
      <c r="L218" s="109" t="str">
        <f t="shared" si="84"/>
        <v>Enter Category</v>
      </c>
      <c r="M218" s="56"/>
      <c r="N218" s="57">
        <v>0</v>
      </c>
      <c r="O218" s="57">
        <v>0</v>
      </c>
      <c r="P218" s="57">
        <v>0</v>
      </c>
      <c r="Q218" s="57">
        <v>0</v>
      </c>
      <c r="R218" s="57">
        <v>0</v>
      </c>
      <c r="S218" s="57">
        <v>0</v>
      </c>
      <c r="T218" s="57">
        <v>0</v>
      </c>
      <c r="U218" s="57">
        <f t="shared" si="85"/>
        <v>0</v>
      </c>
      <c r="V218" s="57">
        <f t="shared" si="86"/>
        <v>0</v>
      </c>
      <c r="W218" s="57">
        <f t="shared" si="87"/>
        <v>0</v>
      </c>
      <c r="X218" s="57">
        <f t="shared" si="88"/>
        <v>0</v>
      </c>
      <c r="Y218" s="57">
        <f t="shared" si="89"/>
        <v>0</v>
      </c>
      <c r="Z218" s="57">
        <f t="shared" si="90"/>
        <v>0</v>
      </c>
      <c r="AA218" s="57">
        <f t="shared" si="91"/>
        <v>0</v>
      </c>
      <c r="AB218" s="57">
        <f t="shared" si="92"/>
        <v>0</v>
      </c>
      <c r="AC218" s="57">
        <f t="shared" si="93"/>
        <v>0</v>
      </c>
      <c r="AD218" s="57">
        <f t="shared" si="94"/>
        <v>0</v>
      </c>
      <c r="AE218" s="57">
        <f t="shared" si="95"/>
        <v>0</v>
      </c>
      <c r="AF218" s="57">
        <f t="shared" si="96"/>
        <v>0</v>
      </c>
      <c r="AG218" s="57">
        <f t="shared" si="97"/>
        <v>0</v>
      </c>
      <c r="AH218" s="57">
        <f t="shared" si="98"/>
        <v>0</v>
      </c>
      <c r="AI218" s="57">
        <f t="shared" si="99"/>
        <v>0</v>
      </c>
      <c r="AJ218" s="57">
        <f t="shared" si="100"/>
        <v>0</v>
      </c>
      <c r="AK218" s="57">
        <f t="shared" si="101"/>
        <v>0</v>
      </c>
      <c r="AL218" s="57">
        <f t="shared" si="104"/>
        <v>0</v>
      </c>
      <c r="AM218" s="57">
        <f t="shared" si="105"/>
        <v>0</v>
      </c>
      <c r="AN218" s="57">
        <f t="shared" si="106"/>
        <v>0</v>
      </c>
      <c r="AO218" s="57">
        <f t="shared" si="107"/>
        <v>0</v>
      </c>
      <c r="AP218" s="57">
        <f t="shared" si="108"/>
        <v>0</v>
      </c>
      <c r="AQ218" s="57">
        <f t="shared" si="109"/>
        <v>0</v>
      </c>
      <c r="AR218" s="57">
        <f t="shared" si="110"/>
        <v>0</v>
      </c>
      <c r="AS218" s="57">
        <f t="shared" si="102"/>
        <v>0</v>
      </c>
      <c r="AT218" s="57">
        <f t="shared" si="111"/>
        <v>0</v>
      </c>
      <c r="AU218" s="58">
        <f t="shared" si="112"/>
        <v>0</v>
      </c>
    </row>
    <row r="219" spans="1:47" s="3" customFormat="1" ht="14">
      <c r="A219" s="118"/>
      <c r="B219" s="117">
        <v>0</v>
      </c>
      <c r="C219" s="8">
        <f t="shared" si="114"/>
        <v>0</v>
      </c>
      <c r="D219" s="9">
        <f t="shared" si="113"/>
        <v>0</v>
      </c>
      <c r="E219" s="65"/>
      <c r="F219" s="124"/>
      <c r="G219" s="125"/>
      <c r="H219" s="122">
        <v>0</v>
      </c>
      <c r="I219" s="123" t="s">
        <v>893</v>
      </c>
      <c r="J219" s="109" t="str">
        <f t="shared" si="103"/>
        <v>Enter Category</v>
      </c>
      <c r="K219" s="110" t="str">
        <f t="shared" si="83"/>
        <v>Enter Category</v>
      </c>
      <c r="L219" s="109" t="str">
        <f t="shared" si="84"/>
        <v>Enter Category</v>
      </c>
      <c r="M219" s="56"/>
      <c r="N219" s="57">
        <v>0</v>
      </c>
      <c r="O219" s="57">
        <v>0</v>
      </c>
      <c r="P219" s="57">
        <v>0</v>
      </c>
      <c r="Q219" s="57">
        <v>0</v>
      </c>
      <c r="R219" s="57">
        <v>0</v>
      </c>
      <c r="S219" s="57">
        <v>0</v>
      </c>
      <c r="T219" s="57">
        <v>0</v>
      </c>
      <c r="U219" s="57">
        <f t="shared" si="85"/>
        <v>0</v>
      </c>
      <c r="V219" s="57">
        <f t="shared" si="86"/>
        <v>0</v>
      </c>
      <c r="W219" s="57">
        <f t="shared" si="87"/>
        <v>0</v>
      </c>
      <c r="X219" s="57">
        <f t="shared" si="88"/>
        <v>0</v>
      </c>
      <c r="Y219" s="57">
        <f t="shared" si="89"/>
        <v>0</v>
      </c>
      <c r="Z219" s="57">
        <f t="shared" si="90"/>
        <v>0</v>
      </c>
      <c r="AA219" s="57">
        <f t="shared" si="91"/>
        <v>0</v>
      </c>
      <c r="AB219" s="57">
        <f t="shared" si="92"/>
        <v>0</v>
      </c>
      <c r="AC219" s="57">
        <f t="shared" si="93"/>
        <v>0</v>
      </c>
      <c r="AD219" s="57">
        <f t="shared" si="94"/>
        <v>0</v>
      </c>
      <c r="AE219" s="57">
        <f t="shared" si="95"/>
        <v>0</v>
      </c>
      <c r="AF219" s="57">
        <f t="shared" si="96"/>
        <v>0</v>
      </c>
      <c r="AG219" s="57">
        <f t="shared" si="97"/>
        <v>0</v>
      </c>
      <c r="AH219" s="57">
        <f t="shared" si="98"/>
        <v>0</v>
      </c>
      <c r="AI219" s="57">
        <f t="shared" si="99"/>
        <v>0</v>
      </c>
      <c r="AJ219" s="57">
        <f t="shared" si="100"/>
        <v>0</v>
      </c>
      <c r="AK219" s="57">
        <f t="shared" si="101"/>
        <v>0</v>
      </c>
      <c r="AL219" s="57">
        <f t="shared" si="104"/>
        <v>0</v>
      </c>
      <c r="AM219" s="57">
        <f t="shared" si="105"/>
        <v>0</v>
      </c>
      <c r="AN219" s="57">
        <f t="shared" si="106"/>
        <v>0</v>
      </c>
      <c r="AO219" s="57">
        <f t="shared" si="107"/>
        <v>0</v>
      </c>
      <c r="AP219" s="57">
        <f t="shared" si="108"/>
        <v>0</v>
      </c>
      <c r="AQ219" s="57">
        <f t="shared" si="109"/>
        <v>0</v>
      </c>
      <c r="AR219" s="57">
        <f t="shared" si="110"/>
        <v>0</v>
      </c>
      <c r="AS219" s="57">
        <f t="shared" si="102"/>
        <v>0</v>
      </c>
      <c r="AT219" s="57">
        <f t="shared" si="111"/>
        <v>0</v>
      </c>
      <c r="AU219" s="58">
        <f t="shared" si="112"/>
        <v>0</v>
      </c>
    </row>
    <row r="220" spans="1:47" s="3" customFormat="1" ht="14">
      <c r="A220" s="118"/>
      <c r="B220" s="117">
        <v>0</v>
      </c>
      <c r="C220" s="8">
        <f t="shared" si="114"/>
        <v>0</v>
      </c>
      <c r="D220" s="9">
        <f t="shared" si="113"/>
        <v>0</v>
      </c>
      <c r="E220" s="65"/>
      <c r="F220" s="124"/>
      <c r="G220" s="125"/>
      <c r="H220" s="122">
        <v>0</v>
      </c>
      <c r="I220" s="123" t="s">
        <v>893</v>
      </c>
      <c r="J220" s="109" t="str">
        <f t="shared" si="103"/>
        <v>Enter Category</v>
      </c>
      <c r="K220" s="110" t="str">
        <f t="shared" si="83"/>
        <v>Enter Category</v>
      </c>
      <c r="L220" s="109" t="str">
        <f t="shared" si="84"/>
        <v>Enter Category</v>
      </c>
      <c r="M220" s="56"/>
      <c r="N220" s="57">
        <v>0</v>
      </c>
      <c r="O220" s="57">
        <v>0</v>
      </c>
      <c r="P220" s="57">
        <v>0</v>
      </c>
      <c r="Q220" s="57">
        <v>0</v>
      </c>
      <c r="R220" s="57">
        <v>0</v>
      </c>
      <c r="S220" s="57">
        <v>0</v>
      </c>
      <c r="T220" s="57">
        <v>0</v>
      </c>
      <c r="U220" s="57">
        <f t="shared" si="85"/>
        <v>0</v>
      </c>
      <c r="V220" s="57">
        <f t="shared" si="86"/>
        <v>0</v>
      </c>
      <c r="W220" s="57">
        <f t="shared" si="87"/>
        <v>0</v>
      </c>
      <c r="X220" s="57">
        <f t="shared" si="88"/>
        <v>0</v>
      </c>
      <c r="Y220" s="57">
        <f t="shared" si="89"/>
        <v>0</v>
      </c>
      <c r="Z220" s="57">
        <f t="shared" si="90"/>
        <v>0</v>
      </c>
      <c r="AA220" s="57">
        <f t="shared" si="91"/>
        <v>0</v>
      </c>
      <c r="AB220" s="57">
        <f t="shared" si="92"/>
        <v>0</v>
      </c>
      <c r="AC220" s="57">
        <f t="shared" si="93"/>
        <v>0</v>
      </c>
      <c r="AD220" s="57">
        <f t="shared" si="94"/>
        <v>0</v>
      </c>
      <c r="AE220" s="57">
        <f t="shared" si="95"/>
        <v>0</v>
      </c>
      <c r="AF220" s="57">
        <f t="shared" si="96"/>
        <v>0</v>
      </c>
      <c r="AG220" s="57">
        <f t="shared" si="97"/>
        <v>0</v>
      </c>
      <c r="AH220" s="57">
        <f t="shared" si="98"/>
        <v>0</v>
      </c>
      <c r="AI220" s="57">
        <f t="shared" si="99"/>
        <v>0</v>
      </c>
      <c r="AJ220" s="57">
        <f t="shared" si="100"/>
        <v>0</v>
      </c>
      <c r="AK220" s="57">
        <f t="shared" si="101"/>
        <v>0</v>
      </c>
      <c r="AL220" s="57">
        <f t="shared" si="104"/>
        <v>0</v>
      </c>
      <c r="AM220" s="57">
        <f t="shared" si="105"/>
        <v>0</v>
      </c>
      <c r="AN220" s="57">
        <f t="shared" si="106"/>
        <v>0</v>
      </c>
      <c r="AO220" s="57">
        <f t="shared" si="107"/>
        <v>0</v>
      </c>
      <c r="AP220" s="57">
        <f t="shared" si="108"/>
        <v>0</v>
      </c>
      <c r="AQ220" s="57">
        <f t="shared" si="109"/>
        <v>0</v>
      </c>
      <c r="AR220" s="57">
        <f t="shared" si="110"/>
        <v>0</v>
      </c>
      <c r="AS220" s="57">
        <f t="shared" si="102"/>
        <v>0</v>
      </c>
      <c r="AT220" s="57">
        <f t="shared" si="111"/>
        <v>0</v>
      </c>
      <c r="AU220" s="58">
        <f t="shared" si="112"/>
        <v>0</v>
      </c>
    </row>
    <row r="221" spans="1:47" s="3" customFormat="1" ht="14">
      <c r="A221" s="118"/>
      <c r="B221" s="117">
        <v>0</v>
      </c>
      <c r="C221" s="8">
        <f t="shared" si="114"/>
        <v>0</v>
      </c>
      <c r="D221" s="9">
        <f t="shared" si="113"/>
        <v>0</v>
      </c>
      <c r="E221" s="65"/>
      <c r="F221" s="124"/>
      <c r="G221" s="125"/>
      <c r="H221" s="122">
        <v>0</v>
      </c>
      <c r="I221" s="123" t="s">
        <v>893</v>
      </c>
      <c r="J221" s="109" t="str">
        <f t="shared" ref="J221:J223" si="115">IF(OR(I221="Motor Vehicle Expenses - Fuel",I221="Motor Vehicle Expenses - Insurance &amp; CTP",I221="Motor Vehicle Expenses - Servicing, Repairs &amp; Tyres",I221="Motor Vehicle Expenses - Cleaning",I221="Motor Vehicle Expenses - Rent, Hire &amp; Lease",I221="Motor Vehicle Expenses - Other",),H221*$N$3,IF(I221="Motor Vehicle Expenses - Registration",H221*$N$3,IF(I221="Mobile Phone - Mixed Use",H221*$N$4,IF(I221="Internet",H221*$N$5,IF(I221="Music Subscriptions",H221*$N$6,IF(I221="Choose Category...","Enter Category",H221))))))</f>
        <v>Enter Category</v>
      </c>
      <c r="K221" s="110" t="str">
        <f t="shared" si="83"/>
        <v>Enter Category</v>
      </c>
      <c r="L221" s="109" t="str">
        <f t="shared" si="84"/>
        <v>Enter Category</v>
      </c>
      <c r="M221" s="56"/>
      <c r="N221" s="57">
        <v>0</v>
      </c>
      <c r="O221" s="57">
        <v>0</v>
      </c>
      <c r="P221" s="57">
        <v>0</v>
      </c>
      <c r="Q221" s="57">
        <v>0</v>
      </c>
      <c r="R221" s="57">
        <v>0</v>
      </c>
      <c r="S221" s="57">
        <v>0</v>
      </c>
      <c r="T221" s="57">
        <v>0</v>
      </c>
      <c r="U221" s="57">
        <f t="shared" si="85"/>
        <v>0</v>
      </c>
      <c r="V221" s="57">
        <f t="shared" si="86"/>
        <v>0</v>
      </c>
      <c r="W221" s="57">
        <f t="shared" si="87"/>
        <v>0</v>
      </c>
      <c r="X221" s="57">
        <f t="shared" si="88"/>
        <v>0</v>
      </c>
      <c r="Y221" s="57">
        <f t="shared" si="89"/>
        <v>0</v>
      </c>
      <c r="Z221" s="57">
        <f t="shared" si="90"/>
        <v>0</v>
      </c>
      <c r="AA221" s="57">
        <f t="shared" si="91"/>
        <v>0</v>
      </c>
      <c r="AB221" s="57">
        <f t="shared" si="92"/>
        <v>0</v>
      </c>
      <c r="AC221" s="57">
        <f t="shared" si="93"/>
        <v>0</v>
      </c>
      <c r="AD221" s="57">
        <f t="shared" si="94"/>
        <v>0</v>
      </c>
      <c r="AE221" s="57">
        <f t="shared" si="95"/>
        <v>0</v>
      </c>
      <c r="AF221" s="57">
        <f t="shared" si="96"/>
        <v>0</v>
      </c>
      <c r="AG221" s="57">
        <f t="shared" si="97"/>
        <v>0</v>
      </c>
      <c r="AH221" s="57">
        <f t="shared" si="98"/>
        <v>0</v>
      </c>
      <c r="AI221" s="57">
        <f t="shared" si="99"/>
        <v>0</v>
      </c>
      <c r="AJ221" s="57">
        <f t="shared" si="100"/>
        <v>0</v>
      </c>
      <c r="AK221" s="57">
        <f t="shared" si="101"/>
        <v>0</v>
      </c>
      <c r="AL221" s="57">
        <f t="shared" si="104"/>
        <v>0</v>
      </c>
      <c r="AM221" s="57">
        <f t="shared" si="105"/>
        <v>0</v>
      </c>
      <c r="AN221" s="57">
        <f t="shared" si="106"/>
        <v>0</v>
      </c>
      <c r="AO221" s="57">
        <f t="shared" si="107"/>
        <v>0</v>
      </c>
      <c r="AP221" s="57">
        <f t="shared" si="108"/>
        <v>0</v>
      </c>
      <c r="AQ221" s="57">
        <f t="shared" si="109"/>
        <v>0</v>
      </c>
      <c r="AR221" s="57">
        <f t="shared" si="110"/>
        <v>0</v>
      </c>
      <c r="AS221" s="57">
        <f t="shared" si="102"/>
        <v>0</v>
      </c>
      <c r="AT221" s="57">
        <f t="shared" si="111"/>
        <v>0</v>
      </c>
      <c r="AU221" s="58">
        <f t="shared" si="112"/>
        <v>0</v>
      </c>
    </row>
    <row r="222" spans="1:47" s="3" customFormat="1" ht="14">
      <c r="A222" s="118"/>
      <c r="B222" s="117">
        <v>0</v>
      </c>
      <c r="C222" s="8">
        <f t="shared" si="114"/>
        <v>0</v>
      </c>
      <c r="D222" s="9">
        <f t="shared" si="113"/>
        <v>0</v>
      </c>
      <c r="E222" s="65"/>
      <c r="F222" s="124"/>
      <c r="G222" s="125"/>
      <c r="H222" s="122">
        <v>0</v>
      </c>
      <c r="I222" s="123" t="s">
        <v>893</v>
      </c>
      <c r="J222" s="109" t="str">
        <f t="shared" si="115"/>
        <v>Enter Category</v>
      </c>
      <c r="K222" s="110" t="str">
        <f t="shared" ref="K222:K223" si="116">IF(OR(I222="Motor Vehicle Expenses - Registration",I222="Licences, Permits, Vehicle Checks, Medicals etc (non-GST)",I222="Bank Fees",I222="Rider Amenities - Water (non-GST)",I222="Other Expenses (non-GST)",),0,IF(I222="Choose Category...","Enter Category",J222/11))</f>
        <v>Enter Category</v>
      </c>
      <c r="L222" s="109" t="str">
        <f t="shared" ref="L222:L223" si="117">IF(I222="Choose Category...","Enter Category",ROUND(J222-K222,2))</f>
        <v>Enter Category</v>
      </c>
      <c r="M222" s="56"/>
      <c r="N222" s="57">
        <v>0</v>
      </c>
      <c r="O222" s="57">
        <v>0</v>
      </c>
      <c r="P222" s="57">
        <v>0</v>
      </c>
      <c r="Q222" s="57">
        <v>0</v>
      </c>
      <c r="R222" s="57">
        <v>0</v>
      </c>
      <c r="S222" s="57">
        <v>0</v>
      </c>
      <c r="T222" s="57">
        <v>0</v>
      </c>
      <c r="U222" s="57">
        <f t="shared" ref="U222:U223" si="118">IF(I222="Motor Vehicle Expenses - Fuel",L222,0)</f>
        <v>0</v>
      </c>
      <c r="V222" s="57">
        <f t="shared" ref="V222:V223" si="119">IF(I222="Motor Vehicle Expenses - Registration",L222,0)</f>
        <v>0</v>
      </c>
      <c r="W222" s="57">
        <f t="shared" ref="W222:W223" si="120">IF(I222="Motor Vehicle Expenses - Insurance &amp; CTP",L222,0)</f>
        <v>0</v>
      </c>
      <c r="X222" s="57">
        <f t="shared" ref="X222:X223" si="121">IF(I222="Motor Vehicle Expenses - Servicing, Repairs &amp; Tyres",L222,0)</f>
        <v>0</v>
      </c>
      <c r="Y222" s="57">
        <f t="shared" ref="Y222:Y223" si="122">IF(I222="Motor Vehicle Expenses - Rent, Hire &amp; Lease",L222,0)</f>
        <v>0</v>
      </c>
      <c r="Z222" s="57">
        <f t="shared" ref="Z222:Z223" si="123">IF(I222="Motor Vehicle Expenses - Cleaning",L222,0)</f>
        <v>0</v>
      </c>
      <c r="AA222" s="57">
        <f t="shared" ref="AA222:AA223" si="124">IF(I222="Motor Vehicle Expenses - Other",L222,0)</f>
        <v>0</v>
      </c>
      <c r="AB222" s="57">
        <f t="shared" ref="AB222:AB223" si="125">IF(I222="Accountancy",L222,0)</f>
        <v>0</v>
      </c>
      <c r="AC222" s="57">
        <f t="shared" ref="AC222:AC223" si="126">IF(I222="Bank Fees",L222,0)</f>
        <v>0</v>
      </c>
      <c r="AD222" s="57">
        <f t="shared" ref="AD222:AD223" si="127">IF(I222="Computer Expenses",L222,0)</f>
        <v>0</v>
      </c>
      <c r="AE222" s="57">
        <f t="shared" ref="AE222:AE223" si="128">IF(I222="Courses &amp; Training",L222,0)</f>
        <v>0</v>
      </c>
      <c r="AF222" s="57">
        <f t="shared" ref="AF222:AF223" si="129">IF(I222="Equipment (dashcams, tools etc)",L222,0)</f>
        <v>0</v>
      </c>
      <c r="AG222" s="57">
        <f t="shared" ref="AG222:AG223" si="130">IF(I222="Internet",L222,0)</f>
        <v>0</v>
      </c>
      <c r="AH222" s="57">
        <f t="shared" ref="AH222:AH223" si="131">IF(I222="Licences, Permits, Vehicle Checks, Medicals etc (GST)",L222,0)</f>
        <v>0</v>
      </c>
      <c r="AI222" s="57">
        <f t="shared" ref="AI222:AI223" si="132">IF(I222="Licences, Permits, Vehicle Checks, Medicals etc (non-GST)",L222,0)</f>
        <v>0</v>
      </c>
      <c r="AJ222" s="57">
        <f t="shared" ref="AJ222:AJ223" si="133">IF(I222="Mobile Phone - Mixed Use",L222,0)</f>
        <v>0</v>
      </c>
      <c r="AK222" s="57">
        <f t="shared" ref="AK222:AK223" si="134">IF(I222="Mobile Phone - 100% for Business",L222,0)</f>
        <v>0</v>
      </c>
      <c r="AL222" s="57">
        <f t="shared" si="104"/>
        <v>0</v>
      </c>
      <c r="AM222" s="57">
        <f t="shared" si="105"/>
        <v>0</v>
      </c>
      <c r="AN222" s="57">
        <f t="shared" si="106"/>
        <v>0</v>
      </c>
      <c r="AO222" s="57">
        <f t="shared" si="107"/>
        <v>0</v>
      </c>
      <c r="AP222" s="57">
        <f t="shared" si="108"/>
        <v>0</v>
      </c>
      <c r="AQ222" s="57">
        <f t="shared" si="109"/>
        <v>0</v>
      </c>
      <c r="AR222" s="57">
        <f t="shared" si="110"/>
        <v>0</v>
      </c>
      <c r="AS222" s="57">
        <f t="shared" ref="AS222:AS223" si="135">IF(I222="Tolls (See Instructions tab for how to enter)",L222,0)</f>
        <v>0</v>
      </c>
      <c r="AT222" s="57">
        <f t="shared" si="111"/>
        <v>0</v>
      </c>
      <c r="AU222" s="58">
        <f t="shared" si="112"/>
        <v>0</v>
      </c>
    </row>
    <row r="223" spans="1:47" s="3" customFormat="1" ht="14">
      <c r="A223" s="118"/>
      <c r="B223" s="117">
        <v>0</v>
      </c>
      <c r="C223" s="8">
        <f t="shared" si="114"/>
        <v>0</v>
      </c>
      <c r="D223" s="9">
        <f t="shared" si="113"/>
        <v>0</v>
      </c>
      <c r="E223" s="65"/>
      <c r="F223" s="124"/>
      <c r="G223" s="125"/>
      <c r="H223" s="122">
        <v>0</v>
      </c>
      <c r="I223" s="123" t="s">
        <v>893</v>
      </c>
      <c r="J223" s="109" t="str">
        <f t="shared" si="115"/>
        <v>Enter Category</v>
      </c>
      <c r="K223" s="110" t="str">
        <f t="shared" si="116"/>
        <v>Enter Category</v>
      </c>
      <c r="L223" s="109" t="str">
        <f t="shared" si="117"/>
        <v>Enter Category</v>
      </c>
      <c r="M223" s="56"/>
      <c r="N223" s="57">
        <v>0</v>
      </c>
      <c r="O223" s="57">
        <v>0</v>
      </c>
      <c r="P223" s="57">
        <v>0</v>
      </c>
      <c r="Q223" s="57">
        <v>0</v>
      </c>
      <c r="R223" s="57">
        <v>0</v>
      </c>
      <c r="S223" s="57">
        <v>0</v>
      </c>
      <c r="T223" s="57">
        <v>0</v>
      </c>
      <c r="U223" s="57">
        <f t="shared" si="118"/>
        <v>0</v>
      </c>
      <c r="V223" s="57">
        <f t="shared" si="119"/>
        <v>0</v>
      </c>
      <c r="W223" s="57">
        <f t="shared" si="120"/>
        <v>0</v>
      </c>
      <c r="X223" s="57">
        <f t="shared" si="121"/>
        <v>0</v>
      </c>
      <c r="Y223" s="57">
        <f t="shared" si="122"/>
        <v>0</v>
      </c>
      <c r="Z223" s="57">
        <f t="shared" si="123"/>
        <v>0</v>
      </c>
      <c r="AA223" s="57">
        <f t="shared" si="124"/>
        <v>0</v>
      </c>
      <c r="AB223" s="57">
        <f t="shared" si="125"/>
        <v>0</v>
      </c>
      <c r="AC223" s="57">
        <f t="shared" si="126"/>
        <v>0</v>
      </c>
      <c r="AD223" s="57">
        <f t="shared" si="127"/>
        <v>0</v>
      </c>
      <c r="AE223" s="57">
        <f t="shared" si="128"/>
        <v>0</v>
      </c>
      <c r="AF223" s="57">
        <f t="shared" si="129"/>
        <v>0</v>
      </c>
      <c r="AG223" s="57">
        <f t="shared" si="130"/>
        <v>0</v>
      </c>
      <c r="AH223" s="57">
        <f t="shared" si="131"/>
        <v>0</v>
      </c>
      <c r="AI223" s="57">
        <f t="shared" si="132"/>
        <v>0</v>
      </c>
      <c r="AJ223" s="57">
        <f t="shared" si="133"/>
        <v>0</v>
      </c>
      <c r="AK223" s="57">
        <f t="shared" si="134"/>
        <v>0</v>
      </c>
      <c r="AL223" s="57">
        <f t="shared" si="104"/>
        <v>0</v>
      </c>
      <c r="AM223" s="57">
        <f t="shared" si="105"/>
        <v>0</v>
      </c>
      <c r="AN223" s="57">
        <f t="shared" si="106"/>
        <v>0</v>
      </c>
      <c r="AO223" s="57">
        <f t="shared" si="107"/>
        <v>0</v>
      </c>
      <c r="AP223" s="57">
        <f t="shared" si="108"/>
        <v>0</v>
      </c>
      <c r="AQ223" s="57">
        <f t="shared" si="109"/>
        <v>0</v>
      </c>
      <c r="AR223" s="57">
        <f t="shared" si="110"/>
        <v>0</v>
      </c>
      <c r="AS223" s="57">
        <f t="shared" si="135"/>
        <v>0</v>
      </c>
      <c r="AT223" s="57">
        <f t="shared" si="111"/>
        <v>0</v>
      </c>
      <c r="AU223" s="58">
        <f t="shared" si="112"/>
        <v>0</v>
      </c>
    </row>
    <row r="224" spans="1:47" s="3" customFormat="1" ht="5" customHeight="1">
      <c r="A224" s="10"/>
      <c r="B224" s="8"/>
      <c r="C224" s="8"/>
      <c r="D224" s="9"/>
      <c r="E224" s="65"/>
      <c r="F224" s="59"/>
      <c r="G224" s="60"/>
      <c r="H224" s="33"/>
      <c r="I224" s="85"/>
      <c r="J224" s="31"/>
      <c r="K224" s="33"/>
      <c r="L224" s="31"/>
      <c r="M224" s="60"/>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61"/>
    </row>
    <row r="225" spans="1:47" s="3" customFormat="1" ht="15" thickBot="1">
      <c r="A225" s="10"/>
      <c r="B225" s="11" t="s">
        <v>49</v>
      </c>
      <c r="C225" s="11" t="s">
        <v>48</v>
      </c>
      <c r="D225" s="12" t="s">
        <v>50</v>
      </c>
      <c r="E225" s="65"/>
      <c r="F225" s="13" t="s">
        <v>55</v>
      </c>
      <c r="G225" s="14"/>
      <c r="H225" s="15"/>
      <c r="I225" s="86"/>
      <c r="J225" s="16"/>
      <c r="K225" s="174" t="s">
        <v>894</v>
      </c>
      <c r="L225" s="16">
        <f>SUM(N225:AU225)</f>
        <v>0</v>
      </c>
      <c r="M225" s="14"/>
      <c r="N225" s="175">
        <f t="shared" ref="N225:T225" si="136">N227*1.1</f>
        <v>0</v>
      </c>
      <c r="O225" s="175">
        <f t="shared" si="136"/>
        <v>0</v>
      </c>
      <c r="P225" s="175">
        <f t="shared" si="136"/>
        <v>0</v>
      </c>
      <c r="Q225" s="175">
        <f t="shared" si="136"/>
        <v>0</v>
      </c>
      <c r="R225" s="175">
        <f t="shared" si="136"/>
        <v>0</v>
      </c>
      <c r="S225" s="175">
        <f t="shared" si="136"/>
        <v>0</v>
      </c>
      <c r="T225" s="175">
        <f t="shared" si="136"/>
        <v>0</v>
      </c>
      <c r="U225" s="175">
        <f t="shared" ref="U225:AA225" si="137">IF($N$3=0,0,ROUND(U227*1.1/$N$3,2))</f>
        <v>0</v>
      </c>
      <c r="V225" s="175">
        <f>IF($N$3=0,0,ROUND(V227/$N$3,2))</f>
        <v>0</v>
      </c>
      <c r="W225" s="175">
        <f t="shared" si="137"/>
        <v>0</v>
      </c>
      <c r="X225" s="175">
        <f t="shared" si="137"/>
        <v>0</v>
      </c>
      <c r="Y225" s="175">
        <f t="shared" si="137"/>
        <v>0</v>
      </c>
      <c r="Z225" s="175">
        <f t="shared" si="137"/>
        <v>0</v>
      </c>
      <c r="AA225" s="175">
        <f t="shared" si="137"/>
        <v>0</v>
      </c>
      <c r="AB225" s="175">
        <f>AB227*1.1</f>
        <v>0</v>
      </c>
      <c r="AC225" s="175">
        <f>AC227</f>
        <v>0</v>
      </c>
      <c r="AD225" s="175">
        <f t="shared" ref="AD225:AT225" si="138">AD227*1.1</f>
        <v>0</v>
      </c>
      <c r="AE225" s="175">
        <f t="shared" si="138"/>
        <v>0</v>
      </c>
      <c r="AF225" s="175">
        <f t="shared" si="138"/>
        <v>0</v>
      </c>
      <c r="AG225" s="175">
        <f>IF($N$5=0,0,ROUND(AG227*1.1/$N$5,2))</f>
        <v>0</v>
      </c>
      <c r="AH225" s="175">
        <f t="shared" si="138"/>
        <v>0</v>
      </c>
      <c r="AI225" s="175">
        <f>AI227</f>
        <v>0</v>
      </c>
      <c r="AJ225" s="175">
        <f>IF($N$4=0,0,ROUND(AJ227*1.1/$N$4,2))</f>
        <v>0</v>
      </c>
      <c r="AK225" s="175">
        <f t="shared" si="138"/>
        <v>0</v>
      </c>
      <c r="AL225" s="175">
        <f>IF($N$6=0,0,ROUND(AL227*1.1/$N$6,2))</f>
        <v>0</v>
      </c>
      <c r="AM225" s="175">
        <f t="shared" si="138"/>
        <v>0</v>
      </c>
      <c r="AN225" s="175">
        <f>AN227</f>
        <v>0</v>
      </c>
      <c r="AO225" s="175">
        <f t="shared" si="138"/>
        <v>0</v>
      </c>
      <c r="AP225" s="175">
        <f t="shared" si="138"/>
        <v>0</v>
      </c>
      <c r="AQ225" s="175">
        <f t="shared" si="138"/>
        <v>0</v>
      </c>
      <c r="AR225" s="175">
        <f t="shared" si="138"/>
        <v>0</v>
      </c>
      <c r="AS225" s="175">
        <f t="shared" si="138"/>
        <v>0</v>
      </c>
      <c r="AT225" s="175">
        <f t="shared" si="138"/>
        <v>0</v>
      </c>
      <c r="AU225" s="176">
        <f>AU227</f>
        <v>0</v>
      </c>
    </row>
    <row r="226" spans="1:47" s="3" customFormat="1" ht="5" customHeight="1">
      <c r="A226" s="18"/>
      <c r="B226" s="19"/>
      <c r="C226" s="19"/>
      <c r="D226" s="20"/>
      <c r="E226" s="65"/>
      <c r="F226" s="18"/>
      <c r="G226" s="21"/>
      <c r="H226" s="22"/>
      <c r="I226" s="87"/>
      <c r="J226" s="23"/>
      <c r="K226" s="177"/>
      <c r="L226" s="23"/>
      <c r="M226" s="19"/>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4"/>
    </row>
    <row r="227" spans="1:47" s="3" customFormat="1" ht="15" thickBot="1">
      <c r="A227" s="13" t="s">
        <v>19</v>
      </c>
      <c r="B227" s="15">
        <f>SUM(B14:B224)</f>
        <v>0</v>
      </c>
      <c r="C227" s="15">
        <f>SUM(C14:C224)</f>
        <v>0</v>
      </c>
      <c r="D227" s="17">
        <f>SUM(D14:D224)</f>
        <v>0</v>
      </c>
      <c r="E227" s="65"/>
      <c r="F227" s="13" t="s">
        <v>51</v>
      </c>
      <c r="G227" s="14"/>
      <c r="H227" s="25"/>
      <c r="I227" s="86"/>
      <c r="J227" s="15"/>
      <c r="K227" s="174" t="s">
        <v>894</v>
      </c>
      <c r="L227" s="15">
        <f>SUM(N227:AU227)</f>
        <v>0</v>
      </c>
      <c r="M227" s="14"/>
      <c r="N227" s="175">
        <f t="shared" ref="N227:S227" si="139">SUM(N14:N224)</f>
        <v>0</v>
      </c>
      <c r="O227" s="175">
        <f t="shared" si="139"/>
        <v>0</v>
      </c>
      <c r="P227" s="175">
        <f t="shared" si="139"/>
        <v>0</v>
      </c>
      <c r="Q227" s="175">
        <f t="shared" si="139"/>
        <v>0</v>
      </c>
      <c r="R227" s="175">
        <f t="shared" si="139"/>
        <v>0</v>
      </c>
      <c r="S227" s="175">
        <f t="shared" si="139"/>
        <v>0</v>
      </c>
      <c r="T227" s="175">
        <f t="shared" ref="T227:AT227" si="140">SUM(T14:T224)</f>
        <v>0</v>
      </c>
      <c r="U227" s="175">
        <f t="shared" si="140"/>
        <v>0</v>
      </c>
      <c r="V227" s="175">
        <f t="shared" si="140"/>
        <v>0</v>
      </c>
      <c r="W227" s="175">
        <f t="shared" si="140"/>
        <v>0</v>
      </c>
      <c r="X227" s="175">
        <f t="shared" si="140"/>
        <v>0</v>
      </c>
      <c r="Y227" s="175">
        <f t="shared" si="140"/>
        <v>0</v>
      </c>
      <c r="Z227" s="175">
        <f t="shared" si="140"/>
        <v>0</v>
      </c>
      <c r="AA227" s="175">
        <f t="shared" si="140"/>
        <v>0</v>
      </c>
      <c r="AB227" s="175">
        <f t="shared" si="140"/>
        <v>0</v>
      </c>
      <c r="AC227" s="175">
        <f t="shared" si="140"/>
        <v>0</v>
      </c>
      <c r="AD227" s="175">
        <f t="shared" si="140"/>
        <v>0</v>
      </c>
      <c r="AE227" s="175">
        <f t="shared" si="140"/>
        <v>0</v>
      </c>
      <c r="AF227" s="175">
        <f t="shared" si="140"/>
        <v>0</v>
      </c>
      <c r="AG227" s="175">
        <f t="shared" si="140"/>
        <v>0</v>
      </c>
      <c r="AH227" s="175">
        <f t="shared" si="140"/>
        <v>0</v>
      </c>
      <c r="AI227" s="175">
        <f t="shared" si="140"/>
        <v>0</v>
      </c>
      <c r="AJ227" s="175">
        <f t="shared" si="140"/>
        <v>0</v>
      </c>
      <c r="AK227" s="175">
        <f t="shared" si="140"/>
        <v>0</v>
      </c>
      <c r="AL227" s="175">
        <f t="shared" si="140"/>
        <v>0</v>
      </c>
      <c r="AM227" s="175">
        <f t="shared" si="140"/>
        <v>0</v>
      </c>
      <c r="AN227" s="175">
        <f t="shared" si="140"/>
        <v>0</v>
      </c>
      <c r="AO227" s="175">
        <f t="shared" si="140"/>
        <v>0</v>
      </c>
      <c r="AP227" s="175">
        <f t="shared" si="140"/>
        <v>0</v>
      </c>
      <c r="AQ227" s="175">
        <f t="shared" si="140"/>
        <v>0</v>
      </c>
      <c r="AR227" s="175">
        <f t="shared" si="140"/>
        <v>0</v>
      </c>
      <c r="AS227" s="175">
        <f t="shared" si="140"/>
        <v>0</v>
      </c>
      <c r="AT227" s="175">
        <f t="shared" si="140"/>
        <v>0</v>
      </c>
      <c r="AU227" s="26">
        <f>SUM(AU14:AU224)</f>
        <v>0</v>
      </c>
    </row>
    <row r="228" spans="1:47" s="3" customFormat="1" ht="14">
      <c r="E228" s="62"/>
      <c r="H228" s="27"/>
      <c r="I228" s="88"/>
      <c r="J228" s="27"/>
      <c r="K228" s="27"/>
      <c r="L228" s="27"/>
    </row>
    <row r="229" spans="1:47" s="3" customFormat="1" ht="14">
      <c r="E229" s="62"/>
      <c r="H229" s="27"/>
      <c r="I229" s="88"/>
      <c r="J229" s="27"/>
      <c r="K229" s="27"/>
      <c r="L229" s="27"/>
    </row>
    <row r="230" spans="1:47" s="3" customFormat="1" ht="15" thickBot="1">
      <c r="A230" s="3" t="s">
        <v>9</v>
      </c>
      <c r="D230" s="28">
        <f>D227</f>
        <v>0</v>
      </c>
      <c r="E230" s="62"/>
      <c r="F230" s="116"/>
      <c r="G230" s="139" t="s">
        <v>777</v>
      </c>
      <c r="H230" s="27"/>
      <c r="I230" s="88"/>
      <c r="J230" s="29">
        <f>SUM(J14:J91,J96:J223)</f>
        <v>0</v>
      </c>
      <c r="K230" s="29">
        <f>SUM(K14:K91,K96:K223)</f>
        <v>0</v>
      </c>
      <c r="L230" s="29">
        <f>SUM(L14:L91,L96:L223)</f>
        <v>0</v>
      </c>
    </row>
    <row r="231" spans="1:47" s="3" customFormat="1" ht="14">
      <c r="E231" s="62"/>
      <c r="F231" s="116"/>
      <c r="G231" s="139" t="s">
        <v>778</v>
      </c>
      <c r="H231" s="27"/>
      <c r="I231" s="88"/>
      <c r="J231" s="27"/>
      <c r="K231" s="27"/>
      <c r="L231" s="27"/>
    </row>
    <row r="232" spans="1:47" s="3" customFormat="1" ht="14">
      <c r="A232" s="3" t="s">
        <v>27</v>
      </c>
      <c r="D232" s="28">
        <f>L227</f>
        <v>0</v>
      </c>
      <c r="E232" s="62"/>
      <c r="F232" s="116"/>
      <c r="H232" s="27"/>
      <c r="I232" s="88"/>
      <c r="J232" s="27"/>
      <c r="K232" s="27"/>
    </row>
    <row r="233" spans="1:47" s="3" customFormat="1" ht="14">
      <c r="E233" s="62"/>
      <c r="H233" s="27"/>
      <c r="I233" s="88"/>
      <c r="J233" s="27"/>
      <c r="K233" s="27"/>
      <c r="L233" s="27"/>
    </row>
    <row r="234" spans="1:47" s="3" customFormat="1" ht="15" thickBot="1">
      <c r="A234" s="3" t="s">
        <v>28</v>
      </c>
      <c r="D234" s="30">
        <f>D230-D232</f>
        <v>0</v>
      </c>
      <c r="E234" s="62"/>
      <c r="H234" s="27"/>
      <c r="I234" s="88"/>
      <c r="J234" s="27"/>
      <c r="K234" s="27"/>
      <c r="L234" s="27"/>
    </row>
    <row r="235" spans="1:47" s="3" customFormat="1" ht="14">
      <c r="E235" s="62"/>
      <c r="H235" s="27"/>
      <c r="I235" s="88"/>
      <c r="J235" s="27"/>
      <c r="K235" s="27"/>
      <c r="L235" s="27"/>
    </row>
    <row r="236" spans="1:47" s="3" customFormat="1" ht="14">
      <c r="E236" s="62"/>
      <c r="H236" s="27"/>
      <c r="I236" s="88"/>
      <c r="J236" s="27"/>
      <c r="K236" s="27"/>
      <c r="L236" s="27"/>
    </row>
    <row r="237" spans="1:47" s="3" customFormat="1" ht="14">
      <c r="E237" s="62"/>
      <c r="H237" s="27"/>
      <c r="I237" s="88"/>
      <c r="J237" s="27"/>
      <c r="K237" s="27"/>
      <c r="L237" s="27"/>
    </row>
    <row r="238" spans="1:47" s="3" customFormat="1" ht="14">
      <c r="E238" s="62"/>
      <c r="H238" s="27"/>
      <c r="I238" s="88"/>
      <c r="J238" s="27"/>
      <c r="K238" s="27"/>
      <c r="L238" s="27"/>
    </row>
    <row r="239" spans="1:47" s="3" customFormat="1" ht="14">
      <c r="E239" s="62"/>
      <c r="H239" s="27"/>
      <c r="I239" s="88"/>
      <c r="J239" s="27"/>
      <c r="K239" s="27"/>
      <c r="L239" s="27"/>
    </row>
    <row r="240" spans="1:47" s="3" customFormat="1" ht="14">
      <c r="E240" s="62"/>
      <c r="H240" s="27"/>
      <c r="I240" s="88"/>
      <c r="J240" s="27"/>
      <c r="K240" s="27"/>
      <c r="L240" s="27"/>
    </row>
    <row r="241" spans="5:12" s="3" customFormat="1" ht="14">
      <c r="E241" s="62"/>
      <c r="H241" s="27"/>
      <c r="I241" s="88"/>
      <c r="J241" s="27"/>
      <c r="K241" s="27"/>
      <c r="L241" s="27"/>
    </row>
    <row r="242" spans="5:12" s="3" customFormat="1" ht="14">
      <c r="E242" s="62"/>
      <c r="H242" s="27"/>
      <c r="I242" s="88"/>
      <c r="J242" s="27"/>
      <c r="K242" s="27"/>
      <c r="L242" s="27"/>
    </row>
    <row r="243" spans="5:12" s="3" customFormat="1" ht="14">
      <c r="E243" s="62"/>
      <c r="H243" s="27"/>
      <c r="I243" s="88"/>
      <c r="J243" s="27"/>
      <c r="K243" s="27"/>
      <c r="L243" s="27"/>
    </row>
    <row r="244" spans="5:12" s="3" customFormat="1" ht="14">
      <c r="E244" s="62"/>
      <c r="H244" s="27"/>
      <c r="I244" s="88"/>
      <c r="J244" s="27"/>
      <c r="K244" s="27"/>
      <c r="L244" s="27"/>
    </row>
    <row r="245" spans="5:12" s="3" customFormat="1" ht="14">
      <c r="E245" s="62"/>
      <c r="H245" s="27"/>
      <c r="I245" s="88"/>
      <c r="J245" s="27"/>
      <c r="K245" s="27"/>
      <c r="L245" s="27"/>
    </row>
    <row r="246" spans="5:12" s="3" customFormat="1" ht="14">
      <c r="E246" s="62"/>
      <c r="H246" s="27"/>
      <c r="I246" s="88"/>
      <c r="J246" s="27"/>
      <c r="K246" s="27"/>
      <c r="L246" s="27"/>
    </row>
    <row r="247" spans="5:12" s="3" customFormat="1" ht="14">
      <c r="E247" s="62"/>
      <c r="H247" s="27"/>
      <c r="I247" s="88"/>
      <c r="J247" s="27"/>
      <c r="K247" s="27"/>
      <c r="L247" s="27"/>
    </row>
    <row r="248" spans="5:12" s="3" customFormat="1" ht="14">
      <c r="E248" s="62"/>
      <c r="H248" s="27"/>
      <c r="I248" s="88"/>
      <c r="J248" s="27"/>
      <c r="K248" s="27"/>
      <c r="L248" s="27"/>
    </row>
    <row r="249" spans="5:12" s="3" customFormat="1" ht="14">
      <c r="E249" s="62"/>
      <c r="H249" s="27"/>
      <c r="I249" s="88"/>
      <c r="J249" s="27"/>
      <c r="K249" s="27"/>
      <c r="L249" s="27"/>
    </row>
    <row r="250" spans="5:12" s="3" customFormat="1" ht="14">
      <c r="E250" s="62"/>
      <c r="H250" s="27"/>
      <c r="I250" s="88"/>
      <c r="J250" s="27"/>
      <c r="K250" s="27"/>
      <c r="L250" s="27"/>
    </row>
    <row r="251" spans="5:12" s="3" customFormat="1" ht="14">
      <c r="E251" s="62"/>
      <c r="H251" s="27"/>
      <c r="I251" s="88"/>
      <c r="J251" s="27"/>
      <c r="K251" s="27"/>
      <c r="L251" s="27"/>
    </row>
    <row r="252" spans="5:12" s="3" customFormat="1" ht="14">
      <c r="E252" s="62"/>
      <c r="I252" s="89"/>
      <c r="J252" s="27"/>
      <c r="K252" s="27"/>
    </row>
    <row r="253" spans="5:12" s="3" customFormat="1" ht="14">
      <c r="E253" s="62"/>
      <c r="H253" s="27"/>
      <c r="I253" s="88"/>
      <c r="J253" s="27"/>
      <c r="K253" s="27"/>
      <c r="L253" s="27"/>
    </row>
    <row r="254" spans="5:12" s="3" customFormat="1" ht="14">
      <c r="E254" s="62"/>
      <c r="H254" s="27"/>
      <c r="I254" s="88"/>
      <c r="J254" s="27"/>
      <c r="K254" s="27"/>
      <c r="L254" s="27"/>
    </row>
    <row r="255" spans="5:12" s="3" customFormat="1" ht="14">
      <c r="E255" s="62"/>
      <c r="H255" s="27"/>
      <c r="I255" s="88"/>
      <c r="J255" s="27"/>
      <c r="K255" s="27"/>
      <c r="L255" s="27"/>
    </row>
    <row r="256" spans="5:12" s="3" customFormat="1" ht="14">
      <c r="E256" s="62"/>
      <c r="H256" s="27"/>
      <c r="I256" s="88"/>
      <c r="J256" s="27"/>
      <c r="K256" s="27"/>
      <c r="L256" s="27"/>
    </row>
    <row r="257" spans="5:12" s="3" customFormat="1" ht="14">
      <c r="E257" s="62"/>
      <c r="H257" s="27"/>
      <c r="I257" s="88"/>
      <c r="J257" s="27"/>
      <c r="K257" s="27"/>
      <c r="L257" s="27"/>
    </row>
    <row r="258" spans="5:12" s="3" customFormat="1" ht="14">
      <c r="E258" s="62"/>
      <c r="H258" s="27"/>
      <c r="I258" s="88"/>
      <c r="J258" s="27"/>
      <c r="K258" s="27"/>
      <c r="L258" s="27"/>
    </row>
    <row r="259" spans="5:12" s="3" customFormat="1" ht="14">
      <c r="E259" s="62"/>
      <c r="H259" s="27"/>
      <c r="I259" s="88"/>
      <c r="J259" s="27"/>
      <c r="K259" s="27"/>
      <c r="L259" s="27"/>
    </row>
    <row r="260" spans="5:12" s="3" customFormat="1" ht="14">
      <c r="E260" s="62"/>
      <c r="H260" s="27"/>
      <c r="I260" s="88"/>
      <c r="J260" s="27"/>
      <c r="K260" s="27"/>
      <c r="L260" s="27"/>
    </row>
    <row r="261" spans="5:12" s="3" customFormat="1" ht="14">
      <c r="E261" s="62"/>
      <c r="H261" s="27"/>
      <c r="I261" s="88"/>
      <c r="J261" s="27"/>
      <c r="K261" s="27"/>
      <c r="L261" s="27"/>
    </row>
    <row r="262" spans="5:12" s="3" customFormat="1" ht="14">
      <c r="E262" s="62"/>
      <c r="H262" s="27"/>
      <c r="I262" s="88"/>
      <c r="J262" s="27"/>
      <c r="K262" s="27"/>
      <c r="L262" s="27"/>
    </row>
    <row r="263" spans="5:12" s="3" customFormat="1" ht="14">
      <c r="E263" s="62"/>
      <c r="H263" s="27"/>
      <c r="I263" s="88"/>
      <c r="J263" s="27"/>
      <c r="K263" s="27"/>
      <c r="L263" s="27"/>
    </row>
    <row r="264" spans="5:12" s="3" customFormat="1" ht="14">
      <c r="E264" s="62"/>
      <c r="H264" s="27"/>
      <c r="I264" s="88"/>
      <c r="J264" s="27"/>
      <c r="K264" s="27"/>
      <c r="L264" s="27"/>
    </row>
    <row r="265" spans="5:12" s="3" customFormat="1" ht="14">
      <c r="E265" s="62"/>
      <c r="H265" s="27"/>
      <c r="I265" s="88"/>
      <c r="J265" s="27"/>
      <c r="K265" s="27"/>
      <c r="L265" s="27"/>
    </row>
    <row r="266" spans="5:12" s="3" customFormat="1" ht="14">
      <c r="E266" s="62"/>
      <c r="H266" s="27"/>
      <c r="I266" s="88"/>
      <c r="J266" s="27"/>
      <c r="K266" s="27"/>
      <c r="L266" s="27"/>
    </row>
    <row r="267" spans="5:12" s="3" customFormat="1" ht="14">
      <c r="E267" s="62"/>
      <c r="H267" s="27"/>
      <c r="I267" s="88"/>
      <c r="J267" s="27"/>
      <c r="K267" s="27"/>
      <c r="L267" s="27"/>
    </row>
    <row r="268" spans="5:12" s="3" customFormat="1" ht="14">
      <c r="E268" s="62"/>
      <c r="H268" s="27"/>
      <c r="I268" s="88"/>
      <c r="J268" s="27"/>
      <c r="K268" s="27"/>
      <c r="L268" s="27"/>
    </row>
    <row r="269" spans="5:12" s="3" customFormat="1" ht="14">
      <c r="E269" s="62"/>
      <c r="H269" s="27"/>
      <c r="I269" s="88"/>
      <c r="J269" s="27"/>
      <c r="K269" s="27"/>
      <c r="L269" s="27"/>
    </row>
    <row r="270" spans="5:12" s="3" customFormat="1" ht="14">
      <c r="E270" s="62"/>
      <c r="H270" s="27"/>
      <c r="I270" s="88"/>
      <c r="J270" s="27"/>
      <c r="K270" s="27"/>
      <c r="L270" s="27"/>
    </row>
    <row r="271" spans="5:12" s="3" customFormat="1" ht="14">
      <c r="E271" s="62"/>
      <c r="H271" s="27"/>
      <c r="I271" s="88"/>
      <c r="J271" s="27"/>
      <c r="K271" s="27"/>
      <c r="L271" s="27"/>
    </row>
    <row r="272" spans="5:12" s="3" customFormat="1" ht="14">
      <c r="E272" s="62"/>
      <c r="H272" s="27"/>
      <c r="I272" s="88"/>
      <c r="J272" s="27"/>
      <c r="K272" s="27"/>
      <c r="L272" s="27"/>
    </row>
    <row r="273" spans="5:12" s="3" customFormat="1" ht="14">
      <c r="E273" s="62"/>
      <c r="H273" s="27"/>
      <c r="I273" s="88"/>
      <c r="J273" s="27"/>
      <c r="K273" s="27"/>
      <c r="L273" s="27"/>
    </row>
    <row r="274" spans="5:12" s="3" customFormat="1" ht="14">
      <c r="E274" s="62"/>
      <c r="H274" s="27"/>
      <c r="I274" s="88"/>
      <c r="J274" s="27"/>
      <c r="K274" s="27"/>
      <c r="L274" s="27"/>
    </row>
    <row r="275" spans="5:12" s="3" customFormat="1" ht="14">
      <c r="E275" s="62"/>
      <c r="H275" s="27"/>
      <c r="I275" s="88"/>
      <c r="J275" s="27"/>
      <c r="K275" s="27"/>
      <c r="L275" s="27"/>
    </row>
    <row r="276" spans="5:12" s="3" customFormat="1" ht="14">
      <c r="E276" s="62"/>
      <c r="H276" s="27"/>
      <c r="I276" s="88"/>
      <c r="J276" s="27"/>
      <c r="K276" s="27"/>
      <c r="L276" s="27"/>
    </row>
    <row r="277" spans="5:12" s="3" customFormat="1" ht="14">
      <c r="E277" s="62"/>
      <c r="H277" s="27"/>
      <c r="I277" s="88"/>
      <c r="J277" s="27"/>
      <c r="K277" s="27"/>
      <c r="L277" s="27"/>
    </row>
    <row r="278" spans="5:12" s="3" customFormat="1" ht="14">
      <c r="E278" s="62"/>
      <c r="H278" s="27"/>
      <c r="I278" s="88"/>
      <c r="J278" s="27"/>
      <c r="K278" s="27"/>
      <c r="L278" s="27"/>
    </row>
    <row r="279" spans="5:12" s="3" customFormat="1" ht="14">
      <c r="E279" s="62"/>
      <c r="H279" s="27"/>
      <c r="I279" s="88"/>
      <c r="J279" s="27"/>
      <c r="K279" s="27"/>
      <c r="L279" s="27"/>
    </row>
    <row r="280" spans="5:12" s="3" customFormat="1" ht="14">
      <c r="E280" s="62"/>
      <c r="H280" s="27"/>
      <c r="I280" s="88"/>
      <c r="J280" s="27"/>
      <c r="K280" s="27"/>
      <c r="L280" s="27"/>
    </row>
    <row r="281" spans="5:12" s="3" customFormat="1" ht="14">
      <c r="E281" s="62"/>
      <c r="H281" s="27"/>
      <c r="I281" s="88"/>
      <c r="J281" s="27"/>
      <c r="K281" s="27"/>
      <c r="L281" s="27"/>
    </row>
    <row r="282" spans="5:12" s="3" customFormat="1" ht="14">
      <c r="E282" s="62"/>
      <c r="H282" s="27"/>
      <c r="I282" s="88"/>
      <c r="J282" s="27"/>
      <c r="K282" s="27"/>
      <c r="L282" s="27"/>
    </row>
    <row r="283" spans="5:12" s="3" customFormat="1" ht="14">
      <c r="E283" s="62"/>
      <c r="H283" s="27"/>
      <c r="I283" s="88"/>
      <c r="J283" s="27"/>
      <c r="K283" s="27"/>
      <c r="L283" s="27"/>
    </row>
    <row r="326" spans="1:1">
      <c r="A326" s="164" t="s">
        <v>893</v>
      </c>
    </row>
    <row r="327" spans="1:1">
      <c r="A327" s="164" t="s">
        <v>895</v>
      </c>
    </row>
    <row r="328" spans="1:1">
      <c r="A328" s="164" t="s">
        <v>896</v>
      </c>
    </row>
    <row r="329" spans="1:1">
      <c r="A329" s="164" t="s">
        <v>897</v>
      </c>
    </row>
    <row r="330" spans="1:1">
      <c r="A330" s="164" t="s">
        <v>898</v>
      </c>
    </row>
    <row r="331" spans="1:1">
      <c r="A331" s="164" t="s">
        <v>899</v>
      </c>
    </row>
    <row r="332" spans="1:1">
      <c r="A332" s="164" t="s">
        <v>900</v>
      </c>
    </row>
    <row r="333" spans="1:1">
      <c r="A333" s="164" t="s">
        <v>901</v>
      </c>
    </row>
    <row r="334" spans="1:1">
      <c r="A334" s="164" t="s">
        <v>902</v>
      </c>
    </row>
    <row r="335" spans="1:1">
      <c r="A335" s="164" t="s">
        <v>903</v>
      </c>
    </row>
    <row r="336" spans="1:1">
      <c r="A336" s="164" t="s">
        <v>904</v>
      </c>
    </row>
    <row r="337" spans="1:1">
      <c r="A337" s="164" t="s">
        <v>664</v>
      </c>
    </row>
    <row r="338" spans="1:1">
      <c r="A338" s="164" t="s">
        <v>666</v>
      </c>
    </row>
    <row r="339" spans="1:1" ht="15" customHeight="1">
      <c r="A339" s="164" t="s">
        <v>905</v>
      </c>
    </row>
    <row r="340" spans="1:1" ht="15" customHeight="1">
      <c r="A340" s="164" t="s">
        <v>906</v>
      </c>
    </row>
    <row r="341" spans="1:1" ht="15" customHeight="1">
      <c r="A341" s="164" t="s">
        <v>907</v>
      </c>
    </row>
    <row r="342" spans="1:1" ht="15" customHeight="1">
      <c r="A342" s="164" t="s">
        <v>29</v>
      </c>
    </row>
    <row r="343" spans="1:1" ht="15" customHeight="1">
      <c r="A343" s="164" t="s">
        <v>908</v>
      </c>
    </row>
    <row r="344" spans="1:1" ht="15" customHeight="1">
      <c r="A344" s="164" t="s">
        <v>909</v>
      </c>
    </row>
    <row r="345" spans="1:1" ht="15" customHeight="1">
      <c r="A345" s="164" t="s">
        <v>910</v>
      </c>
    </row>
    <row r="346" spans="1:1" ht="15" customHeight="1">
      <c r="A346" s="164" t="s">
        <v>911</v>
      </c>
    </row>
    <row r="347" spans="1:1" ht="15" customHeight="1">
      <c r="A347" s="164" t="s">
        <v>912</v>
      </c>
    </row>
    <row r="348" spans="1:1" ht="15" customHeight="1">
      <c r="A348" s="164" t="s">
        <v>57</v>
      </c>
    </row>
    <row r="349" spans="1:1" ht="15" customHeight="1">
      <c r="A349" s="164" t="s">
        <v>913</v>
      </c>
    </row>
    <row r="350" spans="1:1" ht="15" customHeight="1">
      <c r="A350" s="164" t="s">
        <v>914</v>
      </c>
    </row>
    <row r="351" spans="1:1">
      <c r="A351" s="164" t="s">
        <v>915</v>
      </c>
    </row>
    <row r="352" spans="1:1">
      <c r="A352" s="164" t="s">
        <v>58</v>
      </c>
    </row>
    <row r="353" spans="1:1">
      <c r="A353" s="164" t="s">
        <v>916</v>
      </c>
    </row>
    <row r="354" spans="1:1">
      <c r="A354" s="164" t="s">
        <v>917</v>
      </c>
    </row>
    <row r="355" spans="1:1">
      <c r="A355" s="164" t="s">
        <v>918</v>
      </c>
    </row>
    <row r="356" spans="1:1">
      <c r="A356" s="164" t="s">
        <v>919</v>
      </c>
    </row>
  </sheetData>
  <sheetProtection algorithmName="SHA-512" hashValue="eDnR96viI+Bv8rXEl1nb/QV6ftAECjLLFiCXh8U1mpFBSBuVA8+ovBRidOpwom2CkswRKdTGhkmq6uFSwGyRIQ==" saltValue="d6gVUxMWpXlmjASEMnEUBQ==" spinCount="100000" sheet="1" objects="1" scenarios="1" insertRows="0" sort="0"/>
  <mergeCells count="24">
    <mergeCell ref="AC12:AC13"/>
    <mergeCell ref="A4:B5"/>
    <mergeCell ref="A8:A9"/>
    <mergeCell ref="B12:B13"/>
    <mergeCell ref="N12:N13"/>
    <mergeCell ref="O12:O13"/>
    <mergeCell ref="P12:P13"/>
    <mergeCell ref="Q12:Q13"/>
    <mergeCell ref="R12:R13"/>
    <mergeCell ref="S12:S13"/>
    <mergeCell ref="U12:AA12"/>
    <mergeCell ref="AB12:AB13"/>
    <mergeCell ref="AU12:AU13"/>
    <mergeCell ref="AD12:AD13"/>
    <mergeCell ref="AH12:AH13"/>
    <mergeCell ref="AI12:AI13"/>
    <mergeCell ref="AJ12:AJ13"/>
    <mergeCell ref="AK12:AK13"/>
    <mergeCell ref="AM12:AM13"/>
    <mergeCell ref="AN12:AO12"/>
    <mergeCell ref="AQ12:AQ13"/>
    <mergeCell ref="AR12:AR13"/>
    <mergeCell ref="AS12:AS13"/>
    <mergeCell ref="AT12:AT13"/>
  </mergeCells>
  <conditionalFormatting sqref="J96:L96 L192:L223 L97:L156 J97:K223">
    <cfRule type="containsText" dxfId="168" priority="52" operator="containsText" text="Enter Category">
      <formula>NOT(ISERROR(SEARCH("Enter Category",J96)))</formula>
    </cfRule>
  </conditionalFormatting>
  <conditionalFormatting sqref="J22:K22">
    <cfRule type="containsText" dxfId="167" priority="51" operator="containsText" text="Enter Category">
      <formula>NOT(ISERROR(SEARCH("Enter Category",J22)))</formula>
    </cfRule>
  </conditionalFormatting>
  <conditionalFormatting sqref="J31:K31">
    <cfRule type="containsText" dxfId="166" priority="50" operator="containsText" text="Enter Category">
      <formula>NOT(ISERROR(SEARCH("Enter Category",J31)))</formula>
    </cfRule>
  </conditionalFormatting>
  <conditionalFormatting sqref="J40:K40">
    <cfRule type="containsText" dxfId="165" priority="49" operator="containsText" text="Enter Category">
      <formula>NOT(ISERROR(SEARCH("Enter Category",J40)))</formula>
    </cfRule>
  </conditionalFormatting>
  <conditionalFormatting sqref="J45:K48">
    <cfRule type="containsText" dxfId="164" priority="48" operator="containsText" text="Enter Category">
      <formula>NOT(ISERROR(SEARCH("Enter Category",J45)))</formula>
    </cfRule>
  </conditionalFormatting>
  <conditionalFormatting sqref="J49:K52">
    <cfRule type="containsText" dxfId="163" priority="47" operator="containsText" text="Enter Category">
      <formula>NOT(ISERROR(SEARCH("Enter Category",J49)))</formula>
    </cfRule>
  </conditionalFormatting>
  <conditionalFormatting sqref="J62:K62 J64:K64 J66:K66 J68:K68 J73:K73 J75:K75 J77:K77 J80:K80 J82:K82 J84:K84 J70:K71 J86:K87">
    <cfRule type="containsText" dxfId="162" priority="38" operator="containsText" text="Enter Category">
      <formula>NOT(ISERROR(SEARCH("Enter Category",J62)))</formula>
    </cfRule>
  </conditionalFormatting>
  <conditionalFormatting sqref="J53:K53">
    <cfRule type="containsText" dxfId="161" priority="46" operator="containsText" text="Enter Category">
      <formula>NOT(ISERROR(SEARCH("Enter Category",J53)))</formula>
    </cfRule>
  </conditionalFormatting>
  <conditionalFormatting sqref="J55:K55">
    <cfRule type="containsText" dxfId="160" priority="45" operator="containsText" text="Enter Category">
      <formula>NOT(ISERROR(SEARCH("Enter Category",J55)))</formula>
    </cfRule>
  </conditionalFormatting>
  <conditionalFormatting sqref="J56:K56">
    <cfRule type="containsText" dxfId="159" priority="44" operator="containsText" text="Enter Category">
      <formula>NOT(ISERROR(SEARCH("Enter Category",J56)))</formula>
    </cfRule>
  </conditionalFormatting>
  <conditionalFormatting sqref="J57:K57">
    <cfRule type="containsText" dxfId="158" priority="43" operator="containsText" text="Enter Category">
      <formula>NOT(ISERROR(SEARCH("Enter Category",J57)))</formula>
    </cfRule>
  </conditionalFormatting>
  <conditionalFormatting sqref="J58:K58">
    <cfRule type="containsText" dxfId="157" priority="42" operator="containsText" text="Enter Category">
      <formula>NOT(ISERROR(SEARCH("Enter Category",J58)))</formula>
    </cfRule>
  </conditionalFormatting>
  <conditionalFormatting sqref="J59:K59">
    <cfRule type="containsText" dxfId="156" priority="41" operator="containsText" text="Enter Category">
      <formula>NOT(ISERROR(SEARCH("Enter Category",J59)))</formula>
    </cfRule>
  </conditionalFormatting>
  <conditionalFormatting sqref="J60:K60">
    <cfRule type="containsText" dxfId="155" priority="40" operator="containsText" text="Enter Category">
      <formula>NOT(ISERROR(SEARCH("Enter Category",J60)))</formula>
    </cfRule>
  </conditionalFormatting>
  <conditionalFormatting sqref="J61:K61 J63:K63 J65:K65 J67:K67 J69:K69 J72:K72 J74:K74 J76:K76 J81:K81 J83:K83 J85:K85 J88:K91 J78:K79">
    <cfRule type="containsText" dxfId="154" priority="39" operator="containsText" text="Enter Category">
      <formula>NOT(ISERROR(SEARCH("Enter Category",J61)))</formula>
    </cfRule>
  </conditionalFormatting>
  <conditionalFormatting sqref="J54:K54">
    <cfRule type="containsText" dxfId="153" priority="37" operator="containsText" text="Enter Category">
      <formula>NOT(ISERROR(SEARCH("Enter Category",J54)))</formula>
    </cfRule>
  </conditionalFormatting>
  <conditionalFormatting sqref="G14">
    <cfRule type="expression" dxfId="152" priority="36">
      <formula>$B$14&gt;0</formula>
    </cfRule>
  </conditionalFormatting>
  <conditionalFormatting sqref="G23">
    <cfRule type="expression" dxfId="151" priority="35">
      <formula>$B$23&gt;0</formula>
    </cfRule>
  </conditionalFormatting>
  <conditionalFormatting sqref="G32">
    <cfRule type="expression" dxfId="150" priority="34">
      <formula>$B$32&gt;0</formula>
    </cfRule>
  </conditionalFormatting>
  <conditionalFormatting sqref="G41:H41 G44:H44">
    <cfRule type="expression" dxfId="149" priority="33">
      <formula>$B$41&gt;0</formula>
    </cfRule>
  </conditionalFormatting>
  <conditionalFormatting sqref="G45:H45 G48:H48">
    <cfRule type="expression" dxfId="148" priority="32">
      <formula>$B$47&gt;0</formula>
    </cfRule>
  </conditionalFormatting>
  <conditionalFormatting sqref="G49:H49 G52:H52">
    <cfRule type="expression" dxfId="147" priority="31">
      <formula>$B$53&gt;0</formula>
    </cfRule>
  </conditionalFormatting>
  <conditionalFormatting sqref="G52">
    <cfRule type="expression" dxfId="146" priority="30">
      <formula>$B$53&gt;0</formula>
    </cfRule>
  </conditionalFormatting>
  <conditionalFormatting sqref="G55:H56">
    <cfRule type="expression" dxfId="145" priority="29">
      <formula>$B$59&gt;0</formula>
    </cfRule>
  </conditionalFormatting>
  <conditionalFormatting sqref="G59:H60">
    <cfRule type="expression" dxfId="144" priority="28">
      <formula>$B$66&gt;0</formula>
    </cfRule>
  </conditionalFormatting>
  <conditionalFormatting sqref="G63:H64">
    <cfRule type="expression" dxfId="143" priority="27">
      <formula>$B$73&gt;0</formula>
    </cfRule>
  </conditionalFormatting>
  <conditionalFormatting sqref="G65 G72">
    <cfRule type="expression" dxfId="142" priority="26">
      <formula>$B$80&gt;0</formula>
    </cfRule>
  </conditionalFormatting>
  <conditionalFormatting sqref="G44">
    <cfRule type="expression" dxfId="141" priority="24">
      <formula>$B$41&gt;0</formula>
    </cfRule>
  </conditionalFormatting>
  <conditionalFormatting sqref="G48">
    <cfRule type="expression" dxfId="140" priority="23">
      <formula>$B$47&gt;0</formula>
    </cfRule>
  </conditionalFormatting>
  <conditionalFormatting sqref="C124:D124">
    <cfRule type="containsText" dxfId="139" priority="17" operator="containsText" text="Enter Category">
      <formula>NOT(ISERROR(SEARCH("Enter Category",C124)))</formula>
    </cfRule>
  </conditionalFormatting>
  <conditionalFormatting sqref="M92:M94">
    <cfRule type="containsText" dxfId="138" priority="18" operator="containsText" text="Enter Category">
      <formula>NOT(ISERROR(SEARCH("Enter Category",M92)))</formula>
    </cfRule>
  </conditionalFormatting>
  <conditionalFormatting sqref="H72">
    <cfRule type="expression" dxfId="137" priority="16">
      <formula>$B$80&gt;0</formula>
    </cfRule>
  </conditionalFormatting>
  <conditionalFormatting sqref="H14">
    <cfRule type="expression" dxfId="136" priority="13">
      <formula>$B$14&gt;0</formula>
    </cfRule>
  </conditionalFormatting>
  <conditionalFormatting sqref="H23">
    <cfRule type="expression" dxfId="135" priority="12">
      <formula>$B$23&gt;0</formula>
    </cfRule>
  </conditionalFormatting>
  <conditionalFormatting sqref="H32">
    <cfRule type="expression" dxfId="134" priority="11">
      <formula>$B$32&gt;0</formula>
    </cfRule>
  </conditionalFormatting>
  <conditionalFormatting sqref="H56">
    <cfRule type="expression" dxfId="133" priority="10">
      <formula>$B$59&gt;0</formula>
    </cfRule>
  </conditionalFormatting>
  <conditionalFormatting sqref="H59:H60">
    <cfRule type="expression" dxfId="132" priority="9">
      <formula>$B$66&gt;0</formula>
    </cfRule>
  </conditionalFormatting>
  <conditionalFormatting sqref="H63:H64">
    <cfRule type="expression" dxfId="131" priority="8">
      <formula>$B$73&gt;0</formula>
    </cfRule>
  </conditionalFormatting>
  <conditionalFormatting sqref="H65">
    <cfRule type="expression" dxfId="130" priority="7">
      <formula>$B$80&gt;0</formula>
    </cfRule>
  </conditionalFormatting>
  <conditionalFormatting sqref="L157:L191">
    <cfRule type="containsText" dxfId="129" priority="1" operator="containsText" text="Enter Category">
      <formula>NOT(ISERROR(SEARCH("Enter Category",L157)))</formula>
    </cfRule>
  </conditionalFormatting>
  <conditionalFormatting sqref="G80:H80 G73:H73">
    <cfRule type="expression" dxfId="128" priority="85">
      <formula>$B$91&gt;0</formula>
    </cfRule>
  </conditionalFormatting>
  <conditionalFormatting sqref="G89:H89">
    <cfRule type="expression" dxfId="127" priority="89">
      <formula>$B$113&gt;0</formula>
    </cfRule>
  </conditionalFormatting>
  <conditionalFormatting sqref="G88:H88 G81:H81">
    <cfRule type="expression" dxfId="126" priority="108">
      <formula>$B$102&gt;0</formula>
    </cfRule>
  </conditionalFormatting>
  <conditionalFormatting sqref="G90:H90">
    <cfRule type="expression" dxfId="125" priority="110">
      <formula>$B$114&gt;0</formula>
    </cfRule>
  </conditionalFormatting>
  <conditionalFormatting sqref="G91:H91">
    <cfRule type="expression" dxfId="124" priority="124">
      <formula>$B$115&gt;0</formula>
    </cfRule>
  </conditionalFormatting>
  <dataValidations count="3">
    <dataValidation type="list" allowBlank="1" showInputMessage="1" showErrorMessage="1" error="You must choose an option from the dropdown list." sqref="I92:I94" xr:uid="{275097B4-C14A-CC47-B330-935F7AC2BBB6}">
      <formula1>$A$326:$A$341</formula1>
    </dataValidation>
    <dataValidation allowBlank="1" showInputMessage="1" showErrorMessage="1" error="You must choose an option from the dropdown list." sqref="I95" xr:uid="{80000503-05BF-FF48-9871-D61CE9A203AF}"/>
    <dataValidation type="list" allowBlank="1" showInputMessage="1" showErrorMessage="1" error="You must choose an option from the dropdown list." sqref="I96:I223" xr:uid="{3CA64E66-9BD4-EA41-BFB0-8AEF32AB5353}">
      <formula1>$A$326:$A$356</formula1>
    </dataValidation>
  </dataValidations>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5BFC5-FB21-3C49-BD27-350A0277C04B}">
  <sheetPr>
    <tabColor rgb="FFFFFF00"/>
  </sheetPr>
  <dimension ref="A1:EE356"/>
  <sheetViews>
    <sheetView workbookViewId="0">
      <pane ySplit="13" topLeftCell="A14" activePane="bottomLeft" state="frozen"/>
      <selection activeCell="AA76" sqref="AA76"/>
      <selection pane="bottomLeft" activeCell="AA76" sqref="AA76"/>
    </sheetView>
  </sheetViews>
  <sheetFormatPr baseColWidth="10" defaultRowHeight="16"/>
  <cols>
    <col min="1" max="1" width="66.33203125" style="1" customWidth="1"/>
    <col min="2" max="4" width="12.33203125" style="1" customWidth="1"/>
    <col min="5" max="5" width="2" style="76" customWidth="1"/>
    <col min="6" max="6" width="10.83203125" style="1"/>
    <col min="7" max="7" width="66.83203125" style="1" customWidth="1"/>
    <col min="8" max="8" width="12.5" style="34" customWidth="1"/>
    <col min="9" max="9" width="53.5" style="90" customWidth="1"/>
    <col min="10" max="10" width="15.33203125" style="34" customWidth="1"/>
    <col min="11" max="11" width="14" style="34" customWidth="1"/>
    <col min="12" max="12" width="14.33203125" style="34" customWidth="1"/>
    <col min="13" max="13" width="0.83203125" style="1" customWidth="1"/>
    <col min="14" max="20" width="11.6640625" style="1" customWidth="1"/>
    <col min="21" max="21" width="12.6640625" style="1" customWidth="1"/>
    <col min="22" max="37" width="11.6640625" style="1" customWidth="1"/>
    <col min="38" max="38" width="13.1640625" style="1" customWidth="1"/>
    <col min="39" max="47" width="11.6640625" style="1" customWidth="1"/>
    <col min="48" max="16384" width="10.83203125" style="1"/>
  </cols>
  <sheetData>
    <row r="1" spans="1:135" s="63" customFormat="1" ht="14" customHeight="1">
      <c r="H1" s="64"/>
      <c r="I1" s="80"/>
      <c r="J1" s="64"/>
      <c r="K1" s="64"/>
      <c r="L1" s="64"/>
    </row>
    <row r="2" spans="1:135" s="63" customFormat="1" ht="14" customHeight="1">
      <c r="G2" s="112" t="s">
        <v>46</v>
      </c>
      <c r="H2" s="113"/>
      <c r="I2" s="114"/>
      <c r="J2" s="113"/>
      <c r="K2" s="112" t="s">
        <v>43</v>
      </c>
      <c r="L2" s="115"/>
      <c r="M2" s="111"/>
      <c r="N2" s="111"/>
    </row>
    <row r="3" spans="1:135" s="66" customFormat="1" ht="14" customHeight="1">
      <c r="G3" s="35" t="s">
        <v>173</v>
      </c>
      <c r="H3" s="35"/>
      <c r="I3" s="35"/>
      <c r="J3" s="63"/>
      <c r="K3" s="66" t="s">
        <v>4</v>
      </c>
      <c r="L3" s="63"/>
      <c r="M3" s="63"/>
      <c r="N3" s="169">
        <v>0</v>
      </c>
    </row>
    <row r="4" spans="1:135" s="66" customFormat="1" ht="14" customHeight="1">
      <c r="A4" s="235" t="s">
        <v>229</v>
      </c>
      <c r="B4" s="235"/>
      <c r="G4" s="36" t="s">
        <v>174</v>
      </c>
      <c r="H4" s="36"/>
      <c r="I4" s="36"/>
      <c r="J4" s="63"/>
      <c r="K4" s="66" t="s">
        <v>5</v>
      </c>
      <c r="L4" s="63"/>
      <c r="M4" s="63"/>
      <c r="N4" s="169">
        <v>0</v>
      </c>
    </row>
    <row r="5" spans="1:135" s="66" customFormat="1" ht="14" customHeight="1">
      <c r="A5" s="235"/>
      <c r="B5" s="235"/>
      <c r="G5" s="36" t="s">
        <v>920</v>
      </c>
      <c r="H5" s="36"/>
      <c r="I5" s="36"/>
      <c r="K5" s="66" t="s">
        <v>40</v>
      </c>
      <c r="N5" s="169">
        <v>0</v>
      </c>
    </row>
    <row r="6" spans="1:135" s="66" customFormat="1" ht="14" customHeight="1">
      <c r="A6" s="65" t="s">
        <v>992</v>
      </c>
      <c r="G6" s="37" t="s">
        <v>875</v>
      </c>
      <c r="H6" s="37"/>
      <c r="I6" s="37"/>
      <c r="J6" s="67"/>
      <c r="K6" s="66" t="s">
        <v>876</v>
      </c>
      <c r="N6" s="169">
        <v>0</v>
      </c>
    </row>
    <row r="7" spans="1:135" s="66" customFormat="1" ht="14" customHeight="1">
      <c r="G7" s="38" t="s">
        <v>877</v>
      </c>
      <c r="H7" s="38"/>
      <c r="I7" s="38"/>
      <c r="J7" s="67"/>
      <c r="K7" s="67"/>
      <c r="L7" s="67"/>
    </row>
    <row r="8" spans="1:135" s="66" customFormat="1" ht="14" customHeight="1">
      <c r="A8" s="236" t="s">
        <v>515</v>
      </c>
      <c r="G8" s="39" t="s">
        <v>878</v>
      </c>
      <c r="H8" s="39"/>
      <c r="I8" s="39"/>
      <c r="J8" s="67"/>
      <c r="K8" s="67"/>
      <c r="L8" s="67"/>
    </row>
    <row r="9" spans="1:135" s="66" customFormat="1" ht="14" customHeight="1">
      <c r="A9" s="236"/>
      <c r="H9" s="67"/>
      <c r="I9" s="81"/>
      <c r="J9" s="67"/>
      <c r="K9" s="67"/>
      <c r="L9" s="67"/>
    </row>
    <row r="10" spans="1:135" s="63" customFormat="1" ht="14" customHeight="1" thickBot="1">
      <c r="H10" s="64"/>
      <c r="I10" s="80"/>
      <c r="J10" s="64"/>
      <c r="K10" s="64"/>
      <c r="L10" s="64"/>
    </row>
    <row r="11" spans="1:135" s="2" customFormat="1" ht="25" customHeight="1">
      <c r="A11" s="41" t="s">
        <v>6</v>
      </c>
      <c r="B11" s="42"/>
      <c r="C11" s="42"/>
      <c r="D11" s="43"/>
      <c r="E11" s="68"/>
      <c r="F11" s="41" t="s">
        <v>10</v>
      </c>
      <c r="G11" s="42"/>
      <c r="H11" s="44"/>
      <c r="I11" s="82"/>
      <c r="J11" s="44"/>
      <c r="K11" s="44"/>
      <c r="L11" s="44"/>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3"/>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row>
    <row r="12" spans="1:135" s="3" customFormat="1" ht="18" customHeight="1">
      <c r="A12" s="45"/>
      <c r="B12" s="231" t="s">
        <v>38</v>
      </c>
      <c r="C12" s="46"/>
      <c r="D12" s="47"/>
      <c r="E12" s="65"/>
      <c r="F12" s="48"/>
      <c r="G12" s="46"/>
      <c r="H12" s="49"/>
      <c r="I12" s="83"/>
      <c r="J12" s="49"/>
      <c r="K12" s="49"/>
      <c r="L12" s="49"/>
      <c r="M12" s="46"/>
      <c r="N12" s="231" t="s">
        <v>65</v>
      </c>
      <c r="O12" s="231" t="s">
        <v>66</v>
      </c>
      <c r="P12" s="231" t="s">
        <v>13</v>
      </c>
      <c r="Q12" s="231" t="s">
        <v>68</v>
      </c>
      <c r="R12" s="231" t="s">
        <v>67</v>
      </c>
      <c r="S12" s="231" t="s">
        <v>69</v>
      </c>
      <c r="T12" s="170"/>
      <c r="U12" s="237" t="s">
        <v>12</v>
      </c>
      <c r="V12" s="238"/>
      <c r="W12" s="238"/>
      <c r="X12" s="238"/>
      <c r="Y12" s="238"/>
      <c r="Z12" s="238"/>
      <c r="AA12" s="239"/>
      <c r="AB12" s="231" t="s">
        <v>34</v>
      </c>
      <c r="AC12" s="231" t="s">
        <v>52</v>
      </c>
      <c r="AD12" s="231" t="s">
        <v>669</v>
      </c>
      <c r="AE12" s="165"/>
      <c r="AF12" s="165"/>
      <c r="AG12" s="165"/>
      <c r="AH12" s="231" t="s">
        <v>879</v>
      </c>
      <c r="AI12" s="231" t="s">
        <v>880</v>
      </c>
      <c r="AJ12" s="231" t="s">
        <v>881</v>
      </c>
      <c r="AK12" s="231" t="s">
        <v>882</v>
      </c>
      <c r="AL12" s="165"/>
      <c r="AM12" s="231" t="s">
        <v>36</v>
      </c>
      <c r="AN12" s="233" t="s">
        <v>234</v>
      </c>
      <c r="AO12" s="234"/>
      <c r="AP12" s="171"/>
      <c r="AQ12" s="231" t="s">
        <v>670</v>
      </c>
      <c r="AR12" s="231" t="s">
        <v>883</v>
      </c>
      <c r="AS12" s="231" t="s">
        <v>42</v>
      </c>
      <c r="AT12" s="231" t="s">
        <v>15</v>
      </c>
      <c r="AU12" s="229" t="s">
        <v>16</v>
      </c>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row>
    <row r="13" spans="1:135" s="4" customFormat="1" ht="46" customHeight="1">
      <c r="A13" s="50" t="s">
        <v>8</v>
      </c>
      <c r="B13" s="232"/>
      <c r="C13" s="166" t="s">
        <v>39</v>
      </c>
      <c r="D13" s="51" t="s">
        <v>9</v>
      </c>
      <c r="E13" s="69"/>
      <c r="F13" s="52" t="s">
        <v>7</v>
      </c>
      <c r="G13" s="166" t="s">
        <v>8</v>
      </c>
      <c r="H13" s="53" t="s">
        <v>62</v>
      </c>
      <c r="I13" s="166" t="s">
        <v>11</v>
      </c>
      <c r="J13" s="53" t="s">
        <v>17</v>
      </c>
      <c r="K13" s="53" t="s">
        <v>37</v>
      </c>
      <c r="L13" s="53" t="s">
        <v>18</v>
      </c>
      <c r="M13" s="166"/>
      <c r="N13" s="232"/>
      <c r="O13" s="232"/>
      <c r="P13" s="232"/>
      <c r="Q13" s="232"/>
      <c r="R13" s="232"/>
      <c r="S13" s="232"/>
      <c r="T13" s="166" t="s">
        <v>884</v>
      </c>
      <c r="U13" s="54" t="s">
        <v>30</v>
      </c>
      <c r="V13" s="54" t="s">
        <v>31</v>
      </c>
      <c r="W13" s="54" t="s">
        <v>60</v>
      </c>
      <c r="X13" s="54" t="s">
        <v>32</v>
      </c>
      <c r="Y13" s="54" t="s">
        <v>47</v>
      </c>
      <c r="Z13" s="54" t="s">
        <v>33</v>
      </c>
      <c r="AA13" s="54" t="s">
        <v>61</v>
      </c>
      <c r="AB13" s="232"/>
      <c r="AC13" s="232"/>
      <c r="AD13" s="232"/>
      <c r="AE13" s="166" t="s">
        <v>885</v>
      </c>
      <c r="AF13" s="166" t="s">
        <v>886</v>
      </c>
      <c r="AG13" s="166" t="s">
        <v>887</v>
      </c>
      <c r="AH13" s="232"/>
      <c r="AI13" s="232"/>
      <c r="AJ13" s="232"/>
      <c r="AK13" s="232"/>
      <c r="AL13" s="166" t="s">
        <v>888</v>
      </c>
      <c r="AM13" s="232"/>
      <c r="AN13" s="165" t="s">
        <v>235</v>
      </c>
      <c r="AO13" s="165" t="s">
        <v>236</v>
      </c>
      <c r="AP13" s="172" t="s">
        <v>889</v>
      </c>
      <c r="AQ13" s="232"/>
      <c r="AR13" s="232"/>
      <c r="AS13" s="232"/>
      <c r="AT13" s="232"/>
      <c r="AU13" s="230"/>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row>
    <row r="14" spans="1:135" s="3" customFormat="1" ht="14">
      <c r="A14" s="97" t="s">
        <v>516</v>
      </c>
      <c r="B14" s="117">
        <v>0</v>
      </c>
      <c r="C14" s="6">
        <f t="shared" ref="C14:C77" si="0">B14/11</f>
        <v>0</v>
      </c>
      <c r="D14" s="7">
        <f>B14-C14</f>
        <v>0</v>
      </c>
      <c r="E14" s="65"/>
      <c r="F14" s="55"/>
      <c r="G14" s="78" t="s">
        <v>549</v>
      </c>
      <c r="H14" s="119">
        <v>0</v>
      </c>
      <c r="I14" s="84" t="s">
        <v>228</v>
      </c>
      <c r="J14" s="31">
        <f>H14</f>
        <v>0</v>
      </c>
      <c r="K14" s="32">
        <f>J14/11</f>
        <v>0</v>
      </c>
      <c r="L14" s="31">
        <f>J14-K14</f>
        <v>0</v>
      </c>
      <c r="M14" s="56"/>
      <c r="N14" s="57">
        <f>L14</f>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57">
        <v>0</v>
      </c>
      <c r="AK14" s="57">
        <v>0</v>
      </c>
      <c r="AL14" s="57">
        <v>0</v>
      </c>
      <c r="AM14" s="57">
        <v>0</v>
      </c>
      <c r="AN14" s="57">
        <v>0</v>
      </c>
      <c r="AO14" s="57">
        <v>0</v>
      </c>
      <c r="AP14" s="57">
        <v>0</v>
      </c>
      <c r="AQ14" s="57">
        <v>0</v>
      </c>
      <c r="AR14" s="57">
        <v>0</v>
      </c>
      <c r="AS14" s="57">
        <v>0</v>
      </c>
      <c r="AT14" s="57">
        <v>0</v>
      </c>
      <c r="AU14" s="58">
        <v>0</v>
      </c>
    </row>
    <row r="15" spans="1:135" s="3" customFormat="1" ht="14">
      <c r="A15" s="98" t="s">
        <v>517</v>
      </c>
      <c r="B15" s="117">
        <v>0</v>
      </c>
      <c r="C15" s="8">
        <f t="shared" si="0"/>
        <v>0</v>
      </c>
      <c r="D15" s="9">
        <f>B15-C15</f>
        <v>0</v>
      </c>
      <c r="E15" s="65"/>
      <c r="F15" s="55"/>
      <c r="G15" s="168" t="s">
        <v>834</v>
      </c>
      <c r="H15" s="91">
        <v>0</v>
      </c>
      <c r="I15" s="84" t="s">
        <v>228</v>
      </c>
      <c r="J15" s="31">
        <f t="shared" ref="J15:J70" si="1">H15</f>
        <v>0</v>
      </c>
      <c r="K15" s="32">
        <f t="shared" ref="K15:K70" si="2">J15/11</f>
        <v>0</v>
      </c>
      <c r="L15" s="31">
        <f t="shared" ref="L15:L70" si="3">J15-K15</f>
        <v>0</v>
      </c>
      <c r="M15" s="56"/>
      <c r="N15" s="57">
        <v>0</v>
      </c>
      <c r="O15" s="57">
        <v>0</v>
      </c>
      <c r="P15" s="57">
        <v>0</v>
      </c>
      <c r="Q15" s="57">
        <v>0</v>
      </c>
      <c r="R15" s="57">
        <v>0</v>
      </c>
      <c r="S15" s="57">
        <v>0</v>
      </c>
      <c r="T15" s="57">
        <v>0</v>
      </c>
      <c r="U15" s="57">
        <v>0</v>
      </c>
      <c r="V15" s="57">
        <v>0</v>
      </c>
      <c r="W15" s="57">
        <v>0</v>
      </c>
      <c r="X15" s="57">
        <v>0</v>
      </c>
      <c r="Y15" s="57">
        <v>0</v>
      </c>
      <c r="Z15" s="57">
        <v>0</v>
      </c>
      <c r="AA15" s="57">
        <v>0</v>
      </c>
      <c r="AB15" s="57">
        <v>0</v>
      </c>
      <c r="AC15" s="57">
        <v>0</v>
      </c>
      <c r="AD15" s="57">
        <v>0</v>
      </c>
      <c r="AE15" s="57">
        <v>0</v>
      </c>
      <c r="AF15" s="57">
        <v>0</v>
      </c>
      <c r="AG15" s="57">
        <v>0</v>
      </c>
      <c r="AH15" s="57">
        <v>0</v>
      </c>
      <c r="AI15" s="57">
        <v>0</v>
      </c>
      <c r="AJ15" s="57">
        <v>0</v>
      </c>
      <c r="AK15" s="57">
        <v>0</v>
      </c>
      <c r="AL15" s="57">
        <v>0</v>
      </c>
      <c r="AM15" s="57">
        <v>0</v>
      </c>
      <c r="AN15" s="57">
        <v>0</v>
      </c>
      <c r="AO15" s="57">
        <v>0</v>
      </c>
      <c r="AP15" s="57">
        <v>0</v>
      </c>
      <c r="AQ15" s="57">
        <v>0</v>
      </c>
      <c r="AR15" s="57">
        <v>0</v>
      </c>
      <c r="AS15" s="57">
        <v>0</v>
      </c>
      <c r="AT15" s="57">
        <v>0</v>
      </c>
      <c r="AU15" s="58">
        <v>0</v>
      </c>
    </row>
    <row r="16" spans="1:135" s="3" customFormat="1" ht="14">
      <c r="A16" s="98" t="s">
        <v>518</v>
      </c>
      <c r="B16" s="117">
        <v>0</v>
      </c>
      <c r="C16" s="8">
        <f t="shared" si="0"/>
        <v>0</v>
      </c>
      <c r="D16" s="9">
        <f>B16-C16</f>
        <v>0</v>
      </c>
      <c r="E16" s="65"/>
      <c r="F16" s="55"/>
      <c r="G16" s="168" t="s">
        <v>835</v>
      </c>
      <c r="H16" s="91">
        <v>0</v>
      </c>
      <c r="I16" s="84" t="s">
        <v>228</v>
      </c>
      <c r="J16" s="31">
        <f t="shared" si="1"/>
        <v>0</v>
      </c>
      <c r="K16" s="32">
        <f t="shared" si="2"/>
        <v>0</v>
      </c>
      <c r="L16" s="31">
        <f t="shared" si="3"/>
        <v>0</v>
      </c>
      <c r="M16" s="56"/>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57">
        <v>0</v>
      </c>
      <c r="AK16" s="57">
        <v>0</v>
      </c>
      <c r="AL16" s="57">
        <v>0</v>
      </c>
      <c r="AM16" s="57">
        <v>0</v>
      </c>
      <c r="AN16" s="57">
        <v>0</v>
      </c>
      <c r="AO16" s="57">
        <v>0</v>
      </c>
      <c r="AP16" s="57">
        <v>0</v>
      </c>
      <c r="AQ16" s="57">
        <v>0</v>
      </c>
      <c r="AR16" s="57">
        <v>0</v>
      </c>
      <c r="AS16" s="57">
        <v>0</v>
      </c>
      <c r="AT16" s="57">
        <v>0</v>
      </c>
      <c r="AU16" s="58">
        <v>0</v>
      </c>
    </row>
    <row r="17" spans="1:47" s="3" customFormat="1" ht="14">
      <c r="A17" s="98" t="s">
        <v>519</v>
      </c>
      <c r="B17" s="117">
        <v>0</v>
      </c>
      <c r="C17" s="8">
        <f t="shared" si="0"/>
        <v>0</v>
      </c>
      <c r="D17" s="9">
        <f t="shared" ref="D17:D18" si="4">B17-C17</f>
        <v>0</v>
      </c>
      <c r="E17" s="65"/>
      <c r="F17" s="55"/>
      <c r="G17" s="56" t="s">
        <v>550</v>
      </c>
      <c r="H17" s="91">
        <f>B15</f>
        <v>0</v>
      </c>
      <c r="I17" s="84" t="s">
        <v>228</v>
      </c>
      <c r="J17" s="31">
        <f t="shared" si="1"/>
        <v>0</v>
      </c>
      <c r="K17" s="32">
        <f t="shared" si="2"/>
        <v>0</v>
      </c>
      <c r="L17" s="31">
        <f t="shared" si="3"/>
        <v>0</v>
      </c>
      <c r="M17" s="56"/>
      <c r="N17" s="57">
        <v>0</v>
      </c>
      <c r="O17" s="57">
        <f>L17</f>
        <v>0</v>
      </c>
      <c r="P17" s="57">
        <v>0</v>
      </c>
      <c r="Q17" s="57">
        <v>0</v>
      </c>
      <c r="R17" s="57">
        <v>0</v>
      </c>
      <c r="S17" s="57">
        <v>0</v>
      </c>
      <c r="T17" s="57">
        <v>0</v>
      </c>
      <c r="U17" s="57">
        <v>0</v>
      </c>
      <c r="V17" s="57">
        <v>0</v>
      </c>
      <c r="W17" s="57">
        <v>0</v>
      </c>
      <c r="X17" s="57">
        <v>0</v>
      </c>
      <c r="Y17" s="57">
        <v>0</v>
      </c>
      <c r="Z17" s="57">
        <v>0</v>
      </c>
      <c r="AA17" s="57">
        <v>0</v>
      </c>
      <c r="AB17" s="57">
        <v>0</v>
      </c>
      <c r="AC17" s="57">
        <v>0</v>
      </c>
      <c r="AD17" s="57">
        <v>0</v>
      </c>
      <c r="AE17" s="57">
        <v>0</v>
      </c>
      <c r="AF17" s="57">
        <v>0</v>
      </c>
      <c r="AG17" s="57">
        <v>0</v>
      </c>
      <c r="AH17" s="57">
        <v>0</v>
      </c>
      <c r="AI17" s="57">
        <v>0</v>
      </c>
      <c r="AJ17" s="57">
        <v>0</v>
      </c>
      <c r="AK17" s="57">
        <v>0</v>
      </c>
      <c r="AL17" s="57">
        <v>0</v>
      </c>
      <c r="AM17" s="57">
        <v>0</v>
      </c>
      <c r="AN17" s="57">
        <v>0</v>
      </c>
      <c r="AO17" s="57">
        <v>0</v>
      </c>
      <c r="AP17" s="57">
        <v>0</v>
      </c>
      <c r="AQ17" s="57">
        <v>0</v>
      </c>
      <c r="AR17" s="57">
        <v>0</v>
      </c>
      <c r="AS17" s="57">
        <v>0</v>
      </c>
      <c r="AT17" s="57">
        <v>0</v>
      </c>
      <c r="AU17" s="58">
        <v>0</v>
      </c>
    </row>
    <row r="18" spans="1:47" s="3" customFormat="1" ht="14">
      <c r="A18" s="98" t="s">
        <v>520</v>
      </c>
      <c r="B18" s="117">
        <v>0</v>
      </c>
      <c r="C18" s="8">
        <f t="shared" si="0"/>
        <v>0</v>
      </c>
      <c r="D18" s="9">
        <f t="shared" si="4"/>
        <v>0</v>
      </c>
      <c r="E18" s="65"/>
      <c r="F18" s="55"/>
      <c r="G18" s="56" t="s">
        <v>788</v>
      </c>
      <c r="H18" s="91">
        <f t="shared" ref="H18:H21" si="5">B16</f>
        <v>0</v>
      </c>
      <c r="I18" s="84" t="s">
        <v>228</v>
      </c>
      <c r="J18" s="31">
        <f t="shared" si="1"/>
        <v>0</v>
      </c>
      <c r="K18" s="32">
        <f t="shared" si="2"/>
        <v>0</v>
      </c>
      <c r="L18" s="31">
        <f t="shared" si="3"/>
        <v>0</v>
      </c>
      <c r="M18" s="56"/>
      <c r="N18" s="57">
        <v>0</v>
      </c>
      <c r="O18" s="57">
        <v>0</v>
      </c>
      <c r="P18" s="57">
        <f>L18</f>
        <v>0</v>
      </c>
      <c r="Q18" s="57">
        <v>0</v>
      </c>
      <c r="R18" s="57">
        <v>0</v>
      </c>
      <c r="S18" s="57">
        <v>0</v>
      </c>
      <c r="T18" s="57">
        <v>0</v>
      </c>
      <c r="U18" s="57">
        <v>0</v>
      </c>
      <c r="V18" s="57">
        <v>0</v>
      </c>
      <c r="W18" s="57">
        <v>0</v>
      </c>
      <c r="X18" s="57">
        <v>0</v>
      </c>
      <c r="Y18" s="57">
        <v>0</v>
      </c>
      <c r="Z18" s="57">
        <v>0</v>
      </c>
      <c r="AA18" s="57">
        <v>0</v>
      </c>
      <c r="AB18" s="57">
        <v>0</v>
      </c>
      <c r="AC18" s="57">
        <v>0</v>
      </c>
      <c r="AD18" s="57">
        <v>0</v>
      </c>
      <c r="AE18" s="57">
        <v>0</v>
      </c>
      <c r="AF18" s="57">
        <v>0</v>
      </c>
      <c r="AG18" s="57">
        <v>0</v>
      </c>
      <c r="AH18" s="57">
        <v>0</v>
      </c>
      <c r="AI18" s="57">
        <v>0</v>
      </c>
      <c r="AJ18" s="57">
        <v>0</v>
      </c>
      <c r="AK18" s="57">
        <v>0</v>
      </c>
      <c r="AL18" s="57">
        <v>0</v>
      </c>
      <c r="AM18" s="57">
        <v>0</v>
      </c>
      <c r="AN18" s="57">
        <v>0</v>
      </c>
      <c r="AO18" s="57">
        <v>0</v>
      </c>
      <c r="AP18" s="57">
        <v>0</v>
      </c>
      <c r="AQ18" s="57">
        <v>0</v>
      </c>
      <c r="AR18" s="57">
        <v>0</v>
      </c>
      <c r="AS18" s="57">
        <v>0</v>
      </c>
      <c r="AT18" s="57">
        <v>0</v>
      </c>
      <c r="AU18" s="58">
        <v>0</v>
      </c>
    </row>
    <row r="19" spans="1:47" s="3" customFormat="1" ht="14">
      <c r="A19" s="98" t="s">
        <v>521</v>
      </c>
      <c r="B19" s="117">
        <v>0</v>
      </c>
      <c r="C19" s="8">
        <f t="shared" si="0"/>
        <v>0</v>
      </c>
      <c r="D19" s="9">
        <f>B19-C19</f>
        <v>0</v>
      </c>
      <c r="E19" s="65"/>
      <c r="F19" s="55"/>
      <c r="G19" s="56" t="s">
        <v>519</v>
      </c>
      <c r="H19" s="91">
        <f t="shared" si="5"/>
        <v>0</v>
      </c>
      <c r="I19" s="84" t="s">
        <v>228</v>
      </c>
      <c r="J19" s="31">
        <f t="shared" si="1"/>
        <v>0</v>
      </c>
      <c r="K19" s="32">
        <f t="shared" si="2"/>
        <v>0</v>
      </c>
      <c r="L19" s="31">
        <f t="shared" si="3"/>
        <v>0</v>
      </c>
      <c r="M19" s="56"/>
      <c r="N19" s="57">
        <v>0</v>
      </c>
      <c r="O19" s="57">
        <v>0</v>
      </c>
      <c r="P19" s="57">
        <v>0</v>
      </c>
      <c r="Q19" s="57">
        <f>L19</f>
        <v>0</v>
      </c>
      <c r="R19" s="57">
        <v>0</v>
      </c>
      <c r="S19" s="57">
        <v>0</v>
      </c>
      <c r="T19" s="57">
        <v>0</v>
      </c>
      <c r="U19" s="57">
        <v>0</v>
      </c>
      <c r="V19" s="57">
        <v>0</v>
      </c>
      <c r="W19" s="57">
        <v>0</v>
      </c>
      <c r="X19" s="57">
        <v>0</v>
      </c>
      <c r="Y19" s="57">
        <v>0</v>
      </c>
      <c r="Z19" s="57">
        <v>0</v>
      </c>
      <c r="AA19" s="57">
        <v>0</v>
      </c>
      <c r="AB19" s="57">
        <v>0</v>
      </c>
      <c r="AC19" s="57">
        <v>0</v>
      </c>
      <c r="AD19" s="57">
        <v>0</v>
      </c>
      <c r="AE19" s="57">
        <v>0</v>
      </c>
      <c r="AF19" s="57">
        <v>0</v>
      </c>
      <c r="AG19" s="57">
        <v>0</v>
      </c>
      <c r="AH19" s="57">
        <v>0</v>
      </c>
      <c r="AI19" s="57">
        <v>0</v>
      </c>
      <c r="AJ19" s="57">
        <v>0</v>
      </c>
      <c r="AK19" s="57">
        <v>0</v>
      </c>
      <c r="AL19" s="57">
        <v>0</v>
      </c>
      <c r="AM19" s="57">
        <v>0</v>
      </c>
      <c r="AN19" s="57">
        <v>0</v>
      </c>
      <c r="AO19" s="57">
        <v>0</v>
      </c>
      <c r="AP19" s="57">
        <v>0</v>
      </c>
      <c r="AQ19" s="57">
        <v>0</v>
      </c>
      <c r="AR19" s="57">
        <v>0</v>
      </c>
      <c r="AS19" s="57">
        <v>0</v>
      </c>
      <c r="AT19" s="57">
        <v>0</v>
      </c>
      <c r="AU19" s="58">
        <v>0</v>
      </c>
    </row>
    <row r="20" spans="1:47" s="3" customFormat="1" ht="14">
      <c r="A20" s="98" t="s">
        <v>522</v>
      </c>
      <c r="B20" s="117">
        <v>0</v>
      </c>
      <c r="C20" s="8">
        <f t="shared" si="0"/>
        <v>0</v>
      </c>
      <c r="D20" s="9">
        <f t="shared" ref="D20:D23" si="6">B20-C20</f>
        <v>0</v>
      </c>
      <c r="E20" s="65"/>
      <c r="F20" s="55"/>
      <c r="G20" s="56" t="s">
        <v>520</v>
      </c>
      <c r="H20" s="91">
        <f t="shared" si="5"/>
        <v>0</v>
      </c>
      <c r="I20" s="84" t="s">
        <v>228</v>
      </c>
      <c r="J20" s="31">
        <f t="shared" si="1"/>
        <v>0</v>
      </c>
      <c r="K20" s="32">
        <f t="shared" si="2"/>
        <v>0</v>
      </c>
      <c r="L20" s="31">
        <f t="shared" si="3"/>
        <v>0</v>
      </c>
      <c r="M20" s="56"/>
      <c r="N20" s="57">
        <v>0</v>
      </c>
      <c r="O20" s="57">
        <v>0</v>
      </c>
      <c r="P20" s="57">
        <v>0</v>
      </c>
      <c r="Q20" s="57">
        <v>0</v>
      </c>
      <c r="R20" s="57">
        <f>L20</f>
        <v>0</v>
      </c>
      <c r="S20" s="57">
        <v>0</v>
      </c>
      <c r="T20" s="57">
        <v>0</v>
      </c>
      <c r="U20" s="57">
        <v>0</v>
      </c>
      <c r="V20" s="57">
        <v>0</v>
      </c>
      <c r="W20" s="57">
        <v>0</v>
      </c>
      <c r="X20" s="57">
        <v>0</v>
      </c>
      <c r="Y20" s="57">
        <v>0</v>
      </c>
      <c r="Z20" s="57">
        <v>0</v>
      </c>
      <c r="AA20" s="57">
        <v>0</v>
      </c>
      <c r="AB20" s="57">
        <v>0</v>
      </c>
      <c r="AC20" s="57">
        <v>0</v>
      </c>
      <c r="AD20" s="57">
        <v>0</v>
      </c>
      <c r="AE20" s="57">
        <v>0</v>
      </c>
      <c r="AF20" s="57">
        <v>0</v>
      </c>
      <c r="AG20" s="57">
        <v>0</v>
      </c>
      <c r="AH20" s="57">
        <v>0</v>
      </c>
      <c r="AI20" s="57">
        <v>0</v>
      </c>
      <c r="AJ20" s="57">
        <v>0</v>
      </c>
      <c r="AK20" s="57">
        <v>0</v>
      </c>
      <c r="AL20" s="57">
        <v>0</v>
      </c>
      <c r="AM20" s="57">
        <v>0</v>
      </c>
      <c r="AN20" s="57">
        <v>0</v>
      </c>
      <c r="AO20" s="57">
        <v>0</v>
      </c>
      <c r="AP20" s="57">
        <v>0</v>
      </c>
      <c r="AQ20" s="57">
        <v>0</v>
      </c>
      <c r="AR20" s="57">
        <v>0</v>
      </c>
      <c r="AS20" s="57">
        <v>0</v>
      </c>
      <c r="AT20" s="57">
        <v>0</v>
      </c>
      <c r="AU20" s="58">
        <v>0</v>
      </c>
    </row>
    <row r="21" spans="1:47" s="3" customFormat="1" ht="14">
      <c r="A21" s="98" t="s">
        <v>523</v>
      </c>
      <c r="B21" s="117">
        <v>0</v>
      </c>
      <c r="C21" s="8">
        <f t="shared" si="0"/>
        <v>0</v>
      </c>
      <c r="D21" s="9">
        <f t="shared" si="6"/>
        <v>0</v>
      </c>
      <c r="E21" s="65"/>
      <c r="F21" s="55"/>
      <c r="G21" s="56" t="s">
        <v>521</v>
      </c>
      <c r="H21" s="91">
        <f t="shared" si="5"/>
        <v>0</v>
      </c>
      <c r="I21" s="84" t="s">
        <v>228</v>
      </c>
      <c r="J21" s="31">
        <f t="shared" si="1"/>
        <v>0</v>
      </c>
      <c r="K21" s="32">
        <f t="shared" si="2"/>
        <v>0</v>
      </c>
      <c r="L21" s="31">
        <f t="shared" si="3"/>
        <v>0</v>
      </c>
      <c r="M21" s="56"/>
      <c r="N21" s="57">
        <v>0</v>
      </c>
      <c r="O21" s="57">
        <v>0</v>
      </c>
      <c r="P21" s="57">
        <v>0</v>
      </c>
      <c r="Q21" s="57">
        <v>0</v>
      </c>
      <c r="R21" s="57">
        <v>0</v>
      </c>
      <c r="S21" s="57">
        <f>L21</f>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57">
        <v>0</v>
      </c>
      <c r="AK21" s="57">
        <v>0</v>
      </c>
      <c r="AL21" s="57">
        <v>0</v>
      </c>
      <c r="AM21" s="57">
        <v>0</v>
      </c>
      <c r="AN21" s="57">
        <v>0</v>
      </c>
      <c r="AO21" s="57">
        <v>0</v>
      </c>
      <c r="AP21" s="57">
        <v>0</v>
      </c>
      <c r="AQ21" s="57">
        <v>0</v>
      </c>
      <c r="AR21" s="57">
        <v>0</v>
      </c>
      <c r="AS21" s="57">
        <v>0</v>
      </c>
      <c r="AT21" s="57">
        <v>0</v>
      </c>
      <c r="AU21" s="58">
        <v>0</v>
      </c>
    </row>
    <row r="22" spans="1:47" s="3" customFormat="1" ht="14">
      <c r="A22" s="98" t="s">
        <v>524</v>
      </c>
      <c r="B22" s="117">
        <v>0</v>
      </c>
      <c r="C22" s="8">
        <f t="shared" si="0"/>
        <v>0</v>
      </c>
      <c r="D22" s="9">
        <f t="shared" si="6"/>
        <v>0</v>
      </c>
      <c r="E22" s="65"/>
      <c r="F22" s="55"/>
      <c r="G22" s="78" t="s">
        <v>551</v>
      </c>
      <c r="H22" s="119">
        <v>0</v>
      </c>
      <c r="I22" s="84" t="s">
        <v>228</v>
      </c>
      <c r="J22" s="31">
        <f t="shared" si="1"/>
        <v>0</v>
      </c>
      <c r="K22" s="32">
        <f t="shared" si="2"/>
        <v>0</v>
      </c>
      <c r="L22" s="31">
        <f t="shared" si="3"/>
        <v>0</v>
      </c>
      <c r="M22" s="56"/>
      <c r="N22" s="57">
        <f>L22</f>
        <v>0</v>
      </c>
      <c r="O22" s="57">
        <v>0</v>
      </c>
      <c r="P22" s="57">
        <v>0</v>
      </c>
      <c r="Q22" s="57">
        <v>0</v>
      </c>
      <c r="R22" s="57">
        <v>0</v>
      </c>
      <c r="S22" s="57">
        <v>0</v>
      </c>
      <c r="T22" s="57">
        <f>L22</f>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57">
        <v>0</v>
      </c>
      <c r="AK22" s="57">
        <v>0</v>
      </c>
      <c r="AL22" s="57">
        <v>0</v>
      </c>
      <c r="AM22" s="57">
        <v>0</v>
      </c>
      <c r="AN22" s="57">
        <v>0</v>
      </c>
      <c r="AO22" s="57">
        <v>0</v>
      </c>
      <c r="AP22" s="57">
        <v>0</v>
      </c>
      <c r="AQ22" s="57">
        <v>0</v>
      </c>
      <c r="AR22" s="57">
        <v>0</v>
      </c>
      <c r="AS22" s="57">
        <v>0</v>
      </c>
      <c r="AT22" s="57">
        <v>0</v>
      </c>
      <c r="AU22" s="58">
        <v>0</v>
      </c>
    </row>
    <row r="23" spans="1:47" s="3" customFormat="1" ht="14">
      <c r="A23" s="98" t="s">
        <v>562</v>
      </c>
      <c r="B23" s="117">
        <v>0</v>
      </c>
      <c r="C23" s="8">
        <f t="shared" si="0"/>
        <v>0</v>
      </c>
      <c r="D23" s="9">
        <f t="shared" si="6"/>
        <v>0</v>
      </c>
      <c r="E23" s="65"/>
      <c r="F23" s="55"/>
      <c r="G23" s="78" t="s">
        <v>595</v>
      </c>
      <c r="H23" s="119">
        <v>0</v>
      </c>
      <c r="I23" s="84" t="s">
        <v>228</v>
      </c>
      <c r="J23" s="31">
        <f t="shared" si="1"/>
        <v>0</v>
      </c>
      <c r="K23" s="32">
        <f t="shared" si="2"/>
        <v>0</v>
      </c>
      <c r="L23" s="31">
        <f t="shared" si="3"/>
        <v>0</v>
      </c>
      <c r="M23" s="56"/>
      <c r="N23" s="57">
        <f>L23</f>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57">
        <v>0</v>
      </c>
      <c r="AK23" s="57">
        <v>0</v>
      </c>
      <c r="AL23" s="57">
        <v>0</v>
      </c>
      <c r="AM23" s="57">
        <v>0</v>
      </c>
      <c r="AN23" s="57">
        <v>0</v>
      </c>
      <c r="AO23" s="57">
        <v>0</v>
      </c>
      <c r="AP23" s="57">
        <v>0</v>
      </c>
      <c r="AQ23" s="57">
        <v>0</v>
      </c>
      <c r="AR23" s="57">
        <v>0</v>
      </c>
      <c r="AS23" s="57">
        <v>0</v>
      </c>
      <c r="AT23" s="57">
        <v>0</v>
      </c>
      <c r="AU23" s="58">
        <v>0</v>
      </c>
    </row>
    <row r="24" spans="1:47" s="3" customFormat="1" ht="14">
      <c r="A24" s="98" t="s">
        <v>563</v>
      </c>
      <c r="B24" s="117">
        <v>0</v>
      </c>
      <c r="C24" s="8">
        <f t="shared" si="0"/>
        <v>0</v>
      </c>
      <c r="D24" s="9">
        <f>B24-C24</f>
        <v>0</v>
      </c>
      <c r="E24" s="65"/>
      <c r="F24" s="55"/>
      <c r="G24" s="168" t="s">
        <v>836</v>
      </c>
      <c r="H24" s="91">
        <v>0</v>
      </c>
      <c r="I24" s="84" t="s">
        <v>228</v>
      </c>
      <c r="J24" s="31">
        <f t="shared" si="1"/>
        <v>0</v>
      </c>
      <c r="K24" s="32">
        <f t="shared" si="2"/>
        <v>0</v>
      </c>
      <c r="L24" s="31">
        <f t="shared" si="3"/>
        <v>0</v>
      </c>
      <c r="M24" s="56"/>
      <c r="N24" s="57">
        <v>0</v>
      </c>
      <c r="O24" s="57">
        <v>0</v>
      </c>
      <c r="P24" s="57">
        <v>0</v>
      </c>
      <c r="Q24" s="57">
        <v>0</v>
      </c>
      <c r="R24" s="57">
        <v>0</v>
      </c>
      <c r="S24" s="57">
        <v>0</v>
      </c>
      <c r="T24" s="57">
        <v>0</v>
      </c>
      <c r="U24" s="57">
        <v>0</v>
      </c>
      <c r="V24" s="57">
        <v>0</v>
      </c>
      <c r="W24" s="57">
        <v>0</v>
      </c>
      <c r="X24" s="57">
        <v>0</v>
      </c>
      <c r="Y24" s="57">
        <v>0</v>
      </c>
      <c r="Z24" s="57">
        <v>0</v>
      </c>
      <c r="AA24" s="57">
        <v>0</v>
      </c>
      <c r="AB24" s="57">
        <v>0</v>
      </c>
      <c r="AC24" s="57">
        <v>0</v>
      </c>
      <c r="AD24" s="57">
        <v>0</v>
      </c>
      <c r="AE24" s="57">
        <v>0</v>
      </c>
      <c r="AF24" s="57">
        <v>0</v>
      </c>
      <c r="AG24" s="57">
        <v>0</v>
      </c>
      <c r="AH24" s="57">
        <v>0</v>
      </c>
      <c r="AI24" s="57">
        <v>0</v>
      </c>
      <c r="AJ24" s="57">
        <v>0</v>
      </c>
      <c r="AK24" s="57">
        <v>0</v>
      </c>
      <c r="AL24" s="57">
        <v>0</v>
      </c>
      <c r="AM24" s="57">
        <v>0</v>
      </c>
      <c r="AN24" s="57">
        <v>0</v>
      </c>
      <c r="AO24" s="57">
        <v>0</v>
      </c>
      <c r="AP24" s="57">
        <v>0</v>
      </c>
      <c r="AQ24" s="57">
        <v>0</v>
      </c>
      <c r="AR24" s="57">
        <v>0</v>
      </c>
      <c r="AS24" s="57">
        <v>0</v>
      </c>
      <c r="AT24" s="57">
        <v>0</v>
      </c>
      <c r="AU24" s="58">
        <v>0</v>
      </c>
    </row>
    <row r="25" spans="1:47" s="3" customFormat="1" ht="14">
      <c r="A25" s="98" t="s">
        <v>564</v>
      </c>
      <c r="B25" s="117">
        <v>0</v>
      </c>
      <c r="C25" s="8">
        <f t="shared" si="0"/>
        <v>0</v>
      </c>
      <c r="D25" s="9">
        <f>B25-C25</f>
        <v>0</v>
      </c>
      <c r="E25" s="65"/>
      <c r="F25" s="55"/>
      <c r="G25" s="168" t="s">
        <v>837</v>
      </c>
      <c r="H25" s="91">
        <v>0</v>
      </c>
      <c r="I25" s="84" t="s">
        <v>228</v>
      </c>
      <c r="J25" s="31">
        <f t="shared" si="1"/>
        <v>0</v>
      </c>
      <c r="K25" s="32">
        <f t="shared" si="2"/>
        <v>0</v>
      </c>
      <c r="L25" s="31">
        <f t="shared" si="3"/>
        <v>0</v>
      </c>
      <c r="M25" s="56"/>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57">
        <v>0</v>
      </c>
      <c r="AK25" s="57">
        <v>0</v>
      </c>
      <c r="AL25" s="57">
        <v>0</v>
      </c>
      <c r="AM25" s="57">
        <v>0</v>
      </c>
      <c r="AN25" s="57">
        <v>0</v>
      </c>
      <c r="AO25" s="57">
        <v>0</v>
      </c>
      <c r="AP25" s="57">
        <v>0</v>
      </c>
      <c r="AQ25" s="57">
        <v>0</v>
      </c>
      <c r="AR25" s="57">
        <v>0</v>
      </c>
      <c r="AS25" s="57">
        <v>0</v>
      </c>
      <c r="AT25" s="57">
        <v>0</v>
      </c>
      <c r="AU25" s="58">
        <v>0</v>
      </c>
    </row>
    <row r="26" spans="1:47" s="3" customFormat="1" ht="14">
      <c r="A26" s="98" t="s">
        <v>565</v>
      </c>
      <c r="B26" s="117">
        <v>0</v>
      </c>
      <c r="C26" s="8">
        <f t="shared" si="0"/>
        <v>0</v>
      </c>
      <c r="D26" s="9">
        <f t="shared" ref="D26:D42" si="7">B26-C26</f>
        <v>0</v>
      </c>
      <c r="E26" s="65"/>
      <c r="F26" s="55"/>
      <c r="G26" s="56" t="s">
        <v>596</v>
      </c>
      <c r="H26" s="91">
        <f>B24</f>
        <v>0</v>
      </c>
      <c r="I26" s="84" t="s">
        <v>228</v>
      </c>
      <c r="J26" s="31">
        <f t="shared" si="1"/>
        <v>0</v>
      </c>
      <c r="K26" s="32">
        <f t="shared" si="2"/>
        <v>0</v>
      </c>
      <c r="L26" s="31">
        <f t="shared" si="3"/>
        <v>0</v>
      </c>
      <c r="M26" s="56"/>
      <c r="N26" s="57">
        <v>0</v>
      </c>
      <c r="O26" s="57">
        <f>L26</f>
        <v>0</v>
      </c>
      <c r="P26" s="57">
        <v>0</v>
      </c>
      <c r="Q26" s="57">
        <v>0</v>
      </c>
      <c r="R26" s="57">
        <v>0</v>
      </c>
      <c r="S26" s="57">
        <v>0</v>
      </c>
      <c r="T26" s="57">
        <v>0</v>
      </c>
      <c r="U26" s="57">
        <v>0</v>
      </c>
      <c r="V26" s="57">
        <v>0</v>
      </c>
      <c r="W26" s="57">
        <v>0</v>
      </c>
      <c r="X26" s="57">
        <v>0</v>
      </c>
      <c r="Y26" s="57">
        <v>0</v>
      </c>
      <c r="Z26" s="57">
        <v>0</v>
      </c>
      <c r="AA26" s="57">
        <v>0</v>
      </c>
      <c r="AB26" s="57">
        <v>0</v>
      </c>
      <c r="AC26" s="57">
        <v>0</v>
      </c>
      <c r="AD26" s="57">
        <v>0</v>
      </c>
      <c r="AE26" s="57">
        <v>0</v>
      </c>
      <c r="AF26" s="57">
        <v>0</v>
      </c>
      <c r="AG26" s="57">
        <v>0</v>
      </c>
      <c r="AH26" s="57">
        <v>0</v>
      </c>
      <c r="AI26" s="57">
        <v>0</v>
      </c>
      <c r="AJ26" s="57">
        <v>0</v>
      </c>
      <c r="AK26" s="57">
        <v>0</v>
      </c>
      <c r="AL26" s="57">
        <v>0</v>
      </c>
      <c r="AM26" s="57">
        <v>0</v>
      </c>
      <c r="AN26" s="57">
        <v>0</v>
      </c>
      <c r="AO26" s="57">
        <v>0</v>
      </c>
      <c r="AP26" s="57">
        <v>0</v>
      </c>
      <c r="AQ26" s="57">
        <v>0</v>
      </c>
      <c r="AR26" s="57">
        <v>0</v>
      </c>
      <c r="AS26" s="57">
        <v>0</v>
      </c>
      <c r="AT26" s="57">
        <v>0</v>
      </c>
      <c r="AU26" s="58">
        <v>0</v>
      </c>
    </row>
    <row r="27" spans="1:47" s="3" customFormat="1" ht="14">
      <c r="A27" s="98" t="s">
        <v>566</v>
      </c>
      <c r="B27" s="117">
        <v>0</v>
      </c>
      <c r="C27" s="8">
        <f t="shared" si="0"/>
        <v>0</v>
      </c>
      <c r="D27" s="9">
        <f t="shared" si="7"/>
        <v>0</v>
      </c>
      <c r="E27" s="65"/>
      <c r="F27" s="55"/>
      <c r="G27" s="56" t="s">
        <v>789</v>
      </c>
      <c r="H27" s="91">
        <f t="shared" ref="H27:H30" si="8">B25</f>
        <v>0</v>
      </c>
      <c r="I27" s="84" t="s">
        <v>228</v>
      </c>
      <c r="J27" s="31">
        <f t="shared" si="1"/>
        <v>0</v>
      </c>
      <c r="K27" s="32">
        <f t="shared" si="2"/>
        <v>0</v>
      </c>
      <c r="L27" s="31">
        <f t="shared" si="3"/>
        <v>0</v>
      </c>
      <c r="M27" s="56"/>
      <c r="N27" s="57">
        <v>0</v>
      </c>
      <c r="O27" s="57">
        <v>0</v>
      </c>
      <c r="P27" s="57">
        <f>L27</f>
        <v>0</v>
      </c>
      <c r="Q27" s="57">
        <v>0</v>
      </c>
      <c r="R27" s="57">
        <v>0</v>
      </c>
      <c r="S27" s="57">
        <v>0</v>
      </c>
      <c r="T27" s="57">
        <v>0</v>
      </c>
      <c r="U27" s="57">
        <v>0</v>
      </c>
      <c r="V27" s="57">
        <v>0</v>
      </c>
      <c r="W27" s="57">
        <v>0</v>
      </c>
      <c r="X27" s="57">
        <v>0</v>
      </c>
      <c r="Y27" s="57">
        <v>0</v>
      </c>
      <c r="Z27" s="57">
        <v>0</v>
      </c>
      <c r="AA27" s="57">
        <v>0</v>
      </c>
      <c r="AB27" s="57">
        <v>0</v>
      </c>
      <c r="AC27" s="57">
        <v>0</v>
      </c>
      <c r="AD27" s="57">
        <v>0</v>
      </c>
      <c r="AE27" s="57">
        <v>0</v>
      </c>
      <c r="AF27" s="57">
        <v>0</v>
      </c>
      <c r="AG27" s="57">
        <v>0</v>
      </c>
      <c r="AH27" s="57">
        <v>0</v>
      </c>
      <c r="AI27" s="57">
        <v>0</v>
      </c>
      <c r="AJ27" s="57">
        <v>0</v>
      </c>
      <c r="AK27" s="57">
        <v>0</v>
      </c>
      <c r="AL27" s="57">
        <v>0</v>
      </c>
      <c r="AM27" s="57">
        <v>0</v>
      </c>
      <c r="AN27" s="57">
        <v>0</v>
      </c>
      <c r="AO27" s="57">
        <v>0</v>
      </c>
      <c r="AP27" s="57">
        <v>0</v>
      </c>
      <c r="AQ27" s="57">
        <v>0</v>
      </c>
      <c r="AR27" s="57">
        <v>0</v>
      </c>
      <c r="AS27" s="57">
        <v>0</v>
      </c>
      <c r="AT27" s="57">
        <v>0</v>
      </c>
      <c r="AU27" s="58">
        <v>0</v>
      </c>
    </row>
    <row r="28" spans="1:47" s="3" customFormat="1" ht="14">
      <c r="A28" s="98" t="s">
        <v>567</v>
      </c>
      <c r="B28" s="117">
        <v>0</v>
      </c>
      <c r="C28" s="8">
        <f t="shared" si="0"/>
        <v>0</v>
      </c>
      <c r="D28" s="9">
        <f t="shared" si="7"/>
        <v>0</v>
      </c>
      <c r="E28" s="65"/>
      <c r="F28" s="55"/>
      <c r="G28" s="56" t="s">
        <v>565</v>
      </c>
      <c r="H28" s="91">
        <f t="shared" si="8"/>
        <v>0</v>
      </c>
      <c r="I28" s="84" t="s">
        <v>228</v>
      </c>
      <c r="J28" s="31">
        <f t="shared" si="1"/>
        <v>0</v>
      </c>
      <c r="K28" s="32">
        <f t="shared" si="2"/>
        <v>0</v>
      </c>
      <c r="L28" s="31">
        <f t="shared" si="3"/>
        <v>0</v>
      </c>
      <c r="M28" s="56"/>
      <c r="N28" s="57">
        <v>0</v>
      </c>
      <c r="O28" s="57">
        <v>0</v>
      </c>
      <c r="P28" s="57">
        <v>0</v>
      </c>
      <c r="Q28" s="57">
        <f>L28</f>
        <v>0</v>
      </c>
      <c r="R28" s="57">
        <v>0</v>
      </c>
      <c r="S28" s="57">
        <v>0</v>
      </c>
      <c r="T28" s="57">
        <v>0</v>
      </c>
      <c r="U28" s="57">
        <v>0</v>
      </c>
      <c r="V28" s="57">
        <v>0</v>
      </c>
      <c r="W28" s="57">
        <v>0</v>
      </c>
      <c r="X28" s="57">
        <v>0</v>
      </c>
      <c r="Y28" s="57">
        <v>0</v>
      </c>
      <c r="Z28" s="57">
        <v>0</v>
      </c>
      <c r="AA28" s="57">
        <v>0</v>
      </c>
      <c r="AB28" s="57">
        <v>0</v>
      </c>
      <c r="AC28" s="57">
        <v>0</v>
      </c>
      <c r="AD28" s="57">
        <v>0</v>
      </c>
      <c r="AE28" s="57">
        <v>0</v>
      </c>
      <c r="AF28" s="57">
        <v>0</v>
      </c>
      <c r="AG28" s="57">
        <v>0</v>
      </c>
      <c r="AH28" s="57">
        <v>0</v>
      </c>
      <c r="AI28" s="57">
        <v>0</v>
      </c>
      <c r="AJ28" s="57">
        <v>0</v>
      </c>
      <c r="AK28" s="57">
        <v>0</v>
      </c>
      <c r="AL28" s="57">
        <v>0</v>
      </c>
      <c r="AM28" s="57">
        <v>0</v>
      </c>
      <c r="AN28" s="57">
        <v>0</v>
      </c>
      <c r="AO28" s="57">
        <v>0</v>
      </c>
      <c r="AP28" s="57">
        <v>0</v>
      </c>
      <c r="AQ28" s="57">
        <v>0</v>
      </c>
      <c r="AR28" s="57">
        <v>0</v>
      </c>
      <c r="AS28" s="57">
        <v>0</v>
      </c>
      <c r="AT28" s="57">
        <v>0</v>
      </c>
      <c r="AU28" s="58">
        <v>0</v>
      </c>
    </row>
    <row r="29" spans="1:47" s="3" customFormat="1" ht="14">
      <c r="A29" s="98" t="s">
        <v>568</v>
      </c>
      <c r="B29" s="117">
        <v>0</v>
      </c>
      <c r="C29" s="8">
        <f t="shared" si="0"/>
        <v>0</v>
      </c>
      <c r="D29" s="9">
        <f t="shared" si="7"/>
        <v>0</v>
      </c>
      <c r="E29" s="65"/>
      <c r="F29" s="55"/>
      <c r="G29" s="56" t="s">
        <v>566</v>
      </c>
      <c r="H29" s="91">
        <f t="shared" si="8"/>
        <v>0</v>
      </c>
      <c r="I29" s="84" t="s">
        <v>228</v>
      </c>
      <c r="J29" s="31">
        <f t="shared" si="1"/>
        <v>0</v>
      </c>
      <c r="K29" s="32">
        <f t="shared" si="2"/>
        <v>0</v>
      </c>
      <c r="L29" s="31">
        <f t="shared" si="3"/>
        <v>0</v>
      </c>
      <c r="M29" s="56"/>
      <c r="N29" s="57">
        <v>0</v>
      </c>
      <c r="O29" s="57">
        <v>0</v>
      </c>
      <c r="P29" s="57">
        <v>0</v>
      </c>
      <c r="Q29" s="57">
        <v>0</v>
      </c>
      <c r="R29" s="57">
        <f>L29</f>
        <v>0</v>
      </c>
      <c r="S29" s="57">
        <v>0</v>
      </c>
      <c r="T29" s="57">
        <v>0</v>
      </c>
      <c r="U29" s="57">
        <v>0</v>
      </c>
      <c r="V29" s="57">
        <v>0</v>
      </c>
      <c r="W29" s="57">
        <v>0</v>
      </c>
      <c r="X29" s="57">
        <v>0</v>
      </c>
      <c r="Y29" s="57">
        <v>0</v>
      </c>
      <c r="Z29" s="57">
        <v>0</v>
      </c>
      <c r="AA29" s="57">
        <v>0</v>
      </c>
      <c r="AB29" s="57">
        <v>0</v>
      </c>
      <c r="AC29" s="57">
        <v>0</v>
      </c>
      <c r="AD29" s="57">
        <v>0</v>
      </c>
      <c r="AE29" s="57">
        <v>0</v>
      </c>
      <c r="AF29" s="57">
        <v>0</v>
      </c>
      <c r="AG29" s="57">
        <v>0</v>
      </c>
      <c r="AH29" s="57">
        <v>0</v>
      </c>
      <c r="AI29" s="57">
        <v>0</v>
      </c>
      <c r="AJ29" s="57">
        <v>0</v>
      </c>
      <c r="AK29" s="57">
        <v>0</v>
      </c>
      <c r="AL29" s="57">
        <v>0</v>
      </c>
      <c r="AM29" s="57">
        <v>0</v>
      </c>
      <c r="AN29" s="57">
        <v>0</v>
      </c>
      <c r="AO29" s="57">
        <v>0</v>
      </c>
      <c r="AP29" s="57">
        <v>0</v>
      </c>
      <c r="AQ29" s="57">
        <v>0</v>
      </c>
      <c r="AR29" s="57">
        <v>0</v>
      </c>
      <c r="AS29" s="57">
        <v>0</v>
      </c>
      <c r="AT29" s="57">
        <v>0</v>
      </c>
      <c r="AU29" s="58">
        <v>0</v>
      </c>
    </row>
    <row r="30" spans="1:47" s="3" customFormat="1" ht="14">
      <c r="A30" s="98" t="s">
        <v>569</v>
      </c>
      <c r="B30" s="117">
        <v>0</v>
      </c>
      <c r="C30" s="8">
        <f t="shared" si="0"/>
        <v>0</v>
      </c>
      <c r="D30" s="9">
        <f t="shared" si="7"/>
        <v>0</v>
      </c>
      <c r="E30" s="65"/>
      <c r="F30" s="55"/>
      <c r="G30" s="56" t="s">
        <v>567</v>
      </c>
      <c r="H30" s="91">
        <f t="shared" si="8"/>
        <v>0</v>
      </c>
      <c r="I30" s="84" t="s">
        <v>228</v>
      </c>
      <c r="J30" s="31">
        <f t="shared" si="1"/>
        <v>0</v>
      </c>
      <c r="K30" s="32">
        <f t="shared" si="2"/>
        <v>0</v>
      </c>
      <c r="L30" s="31">
        <f t="shared" si="3"/>
        <v>0</v>
      </c>
      <c r="M30" s="56"/>
      <c r="N30" s="57">
        <v>0</v>
      </c>
      <c r="O30" s="57">
        <v>0</v>
      </c>
      <c r="P30" s="57">
        <v>0</v>
      </c>
      <c r="Q30" s="57">
        <v>0</v>
      </c>
      <c r="R30" s="57">
        <v>0</v>
      </c>
      <c r="S30" s="57">
        <f>L30</f>
        <v>0</v>
      </c>
      <c r="T30" s="57">
        <v>0</v>
      </c>
      <c r="U30" s="57">
        <v>0</v>
      </c>
      <c r="V30" s="57">
        <v>0</v>
      </c>
      <c r="W30" s="57">
        <v>0</v>
      </c>
      <c r="X30" s="57">
        <v>0</v>
      </c>
      <c r="Y30" s="57">
        <v>0</v>
      </c>
      <c r="Z30" s="57">
        <v>0</v>
      </c>
      <c r="AA30" s="57">
        <v>0</v>
      </c>
      <c r="AB30" s="57">
        <v>0</v>
      </c>
      <c r="AC30" s="57">
        <v>0</v>
      </c>
      <c r="AD30" s="57">
        <v>0</v>
      </c>
      <c r="AE30" s="57">
        <v>0</v>
      </c>
      <c r="AF30" s="57">
        <v>0</v>
      </c>
      <c r="AG30" s="57">
        <v>0</v>
      </c>
      <c r="AH30" s="57">
        <v>0</v>
      </c>
      <c r="AI30" s="57">
        <v>0</v>
      </c>
      <c r="AJ30" s="57">
        <v>0</v>
      </c>
      <c r="AK30" s="57">
        <v>0</v>
      </c>
      <c r="AL30" s="57">
        <v>0</v>
      </c>
      <c r="AM30" s="57">
        <v>0</v>
      </c>
      <c r="AN30" s="57">
        <v>0</v>
      </c>
      <c r="AO30" s="57">
        <v>0</v>
      </c>
      <c r="AP30" s="57">
        <v>0</v>
      </c>
      <c r="AQ30" s="57">
        <v>0</v>
      </c>
      <c r="AR30" s="57">
        <v>0</v>
      </c>
      <c r="AS30" s="57">
        <v>0</v>
      </c>
      <c r="AT30" s="57">
        <v>0</v>
      </c>
      <c r="AU30" s="58">
        <v>0</v>
      </c>
    </row>
    <row r="31" spans="1:47" s="3" customFormat="1" ht="14">
      <c r="A31" s="98" t="s">
        <v>570</v>
      </c>
      <c r="B31" s="117">
        <v>0</v>
      </c>
      <c r="C31" s="8">
        <f t="shared" si="0"/>
        <v>0</v>
      </c>
      <c r="D31" s="9">
        <f t="shared" si="7"/>
        <v>0</v>
      </c>
      <c r="E31" s="65"/>
      <c r="F31" s="55"/>
      <c r="G31" s="78" t="s">
        <v>597</v>
      </c>
      <c r="H31" s="119">
        <v>0</v>
      </c>
      <c r="I31" s="84" t="s">
        <v>228</v>
      </c>
      <c r="J31" s="31">
        <f t="shared" si="1"/>
        <v>0</v>
      </c>
      <c r="K31" s="32">
        <f t="shared" si="2"/>
        <v>0</v>
      </c>
      <c r="L31" s="31">
        <f t="shared" si="3"/>
        <v>0</v>
      </c>
      <c r="M31" s="56"/>
      <c r="N31" s="57">
        <f>L31</f>
        <v>0</v>
      </c>
      <c r="O31" s="57">
        <v>0</v>
      </c>
      <c r="P31" s="57">
        <v>0</v>
      </c>
      <c r="Q31" s="57">
        <v>0</v>
      </c>
      <c r="R31" s="57">
        <v>0</v>
      </c>
      <c r="S31" s="57">
        <v>0</v>
      </c>
      <c r="T31" s="57">
        <f>L31</f>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8">
        <v>0</v>
      </c>
    </row>
    <row r="32" spans="1:47" s="3" customFormat="1" ht="14">
      <c r="A32" s="98" t="s">
        <v>608</v>
      </c>
      <c r="B32" s="117">
        <v>0</v>
      </c>
      <c r="C32" s="8">
        <f t="shared" si="0"/>
        <v>0</v>
      </c>
      <c r="D32" s="9">
        <f t="shared" si="7"/>
        <v>0</v>
      </c>
      <c r="E32" s="65"/>
      <c r="F32" s="55"/>
      <c r="G32" s="78" t="s">
        <v>641</v>
      </c>
      <c r="H32" s="119">
        <v>0</v>
      </c>
      <c r="I32" s="84" t="s">
        <v>228</v>
      </c>
      <c r="J32" s="31">
        <f t="shared" si="1"/>
        <v>0</v>
      </c>
      <c r="K32" s="32">
        <f t="shared" si="2"/>
        <v>0</v>
      </c>
      <c r="L32" s="31">
        <f t="shared" si="3"/>
        <v>0</v>
      </c>
      <c r="M32" s="56"/>
      <c r="N32" s="57">
        <f>L32</f>
        <v>0</v>
      </c>
      <c r="O32" s="57">
        <v>0</v>
      </c>
      <c r="P32" s="57">
        <v>0</v>
      </c>
      <c r="Q32" s="57">
        <v>0</v>
      </c>
      <c r="R32" s="57">
        <v>0</v>
      </c>
      <c r="S32" s="57">
        <v>0</v>
      </c>
      <c r="T32" s="57">
        <v>0</v>
      </c>
      <c r="U32" s="57">
        <v>0</v>
      </c>
      <c r="V32" s="57">
        <v>0</v>
      </c>
      <c r="W32" s="57">
        <v>0</v>
      </c>
      <c r="X32" s="57">
        <v>0</v>
      </c>
      <c r="Y32" s="57">
        <v>0</v>
      </c>
      <c r="Z32" s="57">
        <v>0</v>
      </c>
      <c r="AA32" s="57">
        <v>0</v>
      </c>
      <c r="AB32" s="57">
        <v>0</v>
      </c>
      <c r="AC32" s="57">
        <v>0</v>
      </c>
      <c r="AD32" s="57">
        <v>0</v>
      </c>
      <c r="AE32" s="57">
        <v>0</v>
      </c>
      <c r="AF32" s="57">
        <v>0</v>
      </c>
      <c r="AG32" s="57">
        <v>0</v>
      </c>
      <c r="AH32" s="57">
        <v>0</v>
      </c>
      <c r="AI32" s="57">
        <v>0</v>
      </c>
      <c r="AJ32" s="57">
        <v>0</v>
      </c>
      <c r="AK32" s="57">
        <v>0</v>
      </c>
      <c r="AL32" s="57">
        <v>0</v>
      </c>
      <c r="AM32" s="57">
        <v>0</v>
      </c>
      <c r="AN32" s="57">
        <v>0</v>
      </c>
      <c r="AO32" s="57">
        <v>0</v>
      </c>
      <c r="AP32" s="57">
        <v>0</v>
      </c>
      <c r="AQ32" s="57">
        <v>0</v>
      </c>
      <c r="AR32" s="57">
        <v>0</v>
      </c>
      <c r="AS32" s="57">
        <v>0</v>
      </c>
      <c r="AT32" s="57">
        <v>0</v>
      </c>
      <c r="AU32" s="58">
        <v>0</v>
      </c>
    </row>
    <row r="33" spans="1:47" s="3" customFormat="1" ht="14">
      <c r="A33" s="98" t="s">
        <v>609</v>
      </c>
      <c r="B33" s="117">
        <v>0</v>
      </c>
      <c r="C33" s="8">
        <f t="shared" si="0"/>
        <v>0</v>
      </c>
      <c r="D33" s="9">
        <f t="shared" si="7"/>
        <v>0</v>
      </c>
      <c r="E33" s="65"/>
      <c r="F33" s="55"/>
      <c r="G33" s="168" t="s">
        <v>838</v>
      </c>
      <c r="H33" s="91">
        <v>0</v>
      </c>
      <c r="I33" s="84" t="s">
        <v>228</v>
      </c>
      <c r="J33" s="31">
        <f t="shared" si="1"/>
        <v>0</v>
      </c>
      <c r="K33" s="32">
        <f t="shared" si="2"/>
        <v>0</v>
      </c>
      <c r="L33" s="31">
        <f t="shared" si="3"/>
        <v>0</v>
      </c>
      <c r="M33" s="56"/>
      <c r="N33" s="57">
        <v>0</v>
      </c>
      <c r="O33" s="57">
        <v>0</v>
      </c>
      <c r="P33" s="57">
        <v>0</v>
      </c>
      <c r="Q33" s="57">
        <v>0</v>
      </c>
      <c r="R33" s="57">
        <v>0</v>
      </c>
      <c r="S33" s="57">
        <v>0</v>
      </c>
      <c r="T33" s="57">
        <v>0</v>
      </c>
      <c r="U33" s="57">
        <v>0</v>
      </c>
      <c r="V33" s="57">
        <v>0</v>
      </c>
      <c r="W33" s="57">
        <v>0</v>
      </c>
      <c r="X33" s="57">
        <v>0</v>
      </c>
      <c r="Y33" s="57">
        <v>0</v>
      </c>
      <c r="Z33" s="57">
        <v>0</v>
      </c>
      <c r="AA33" s="57">
        <v>0</v>
      </c>
      <c r="AB33" s="57">
        <v>0</v>
      </c>
      <c r="AC33" s="57">
        <v>0</v>
      </c>
      <c r="AD33" s="57">
        <v>0</v>
      </c>
      <c r="AE33" s="57">
        <v>0</v>
      </c>
      <c r="AF33" s="57">
        <v>0</v>
      </c>
      <c r="AG33" s="57">
        <v>0</v>
      </c>
      <c r="AH33" s="57">
        <v>0</v>
      </c>
      <c r="AI33" s="57">
        <v>0</v>
      </c>
      <c r="AJ33" s="57">
        <v>0</v>
      </c>
      <c r="AK33" s="57">
        <v>0</v>
      </c>
      <c r="AL33" s="57">
        <v>0</v>
      </c>
      <c r="AM33" s="57">
        <v>0</v>
      </c>
      <c r="AN33" s="57">
        <v>0</v>
      </c>
      <c r="AO33" s="57">
        <v>0</v>
      </c>
      <c r="AP33" s="57">
        <v>0</v>
      </c>
      <c r="AQ33" s="57">
        <v>0</v>
      </c>
      <c r="AR33" s="57">
        <v>0</v>
      </c>
      <c r="AS33" s="57">
        <v>0</v>
      </c>
      <c r="AT33" s="57">
        <v>0</v>
      </c>
      <c r="AU33" s="58">
        <v>0</v>
      </c>
    </row>
    <row r="34" spans="1:47" s="3" customFormat="1" ht="14">
      <c r="A34" s="98" t="s">
        <v>610</v>
      </c>
      <c r="B34" s="117">
        <v>0</v>
      </c>
      <c r="C34" s="8">
        <f t="shared" si="0"/>
        <v>0</v>
      </c>
      <c r="D34" s="9">
        <f t="shared" si="7"/>
        <v>0</v>
      </c>
      <c r="E34" s="65"/>
      <c r="F34" s="55"/>
      <c r="G34" s="168" t="s">
        <v>839</v>
      </c>
      <c r="H34" s="91">
        <v>0</v>
      </c>
      <c r="I34" s="84" t="s">
        <v>228</v>
      </c>
      <c r="J34" s="31">
        <f t="shared" si="1"/>
        <v>0</v>
      </c>
      <c r="K34" s="32">
        <f t="shared" si="2"/>
        <v>0</v>
      </c>
      <c r="L34" s="31">
        <f t="shared" si="3"/>
        <v>0</v>
      </c>
      <c r="M34" s="56"/>
      <c r="N34" s="57">
        <v>0</v>
      </c>
      <c r="O34" s="57">
        <v>0</v>
      </c>
      <c r="P34" s="57">
        <v>0</v>
      </c>
      <c r="Q34" s="57">
        <v>0</v>
      </c>
      <c r="R34" s="57">
        <v>0</v>
      </c>
      <c r="S34" s="57">
        <v>0</v>
      </c>
      <c r="T34" s="57">
        <v>0</v>
      </c>
      <c r="U34" s="57">
        <v>0</v>
      </c>
      <c r="V34" s="57">
        <v>0</v>
      </c>
      <c r="W34" s="57">
        <v>0</v>
      </c>
      <c r="X34" s="57">
        <v>0</v>
      </c>
      <c r="Y34" s="57">
        <v>0</v>
      </c>
      <c r="Z34" s="57">
        <v>0</v>
      </c>
      <c r="AA34" s="57">
        <v>0</v>
      </c>
      <c r="AB34" s="57">
        <v>0</v>
      </c>
      <c r="AC34" s="57">
        <v>0</v>
      </c>
      <c r="AD34" s="57">
        <v>0</v>
      </c>
      <c r="AE34" s="57">
        <v>0</v>
      </c>
      <c r="AF34" s="57">
        <v>0</v>
      </c>
      <c r="AG34" s="57">
        <v>0</v>
      </c>
      <c r="AH34" s="57">
        <v>0</v>
      </c>
      <c r="AI34" s="57">
        <v>0</v>
      </c>
      <c r="AJ34" s="57">
        <v>0</v>
      </c>
      <c r="AK34" s="57">
        <v>0</v>
      </c>
      <c r="AL34" s="57">
        <v>0</v>
      </c>
      <c r="AM34" s="57">
        <v>0</v>
      </c>
      <c r="AN34" s="57">
        <v>0</v>
      </c>
      <c r="AO34" s="57">
        <v>0</v>
      </c>
      <c r="AP34" s="57">
        <v>0</v>
      </c>
      <c r="AQ34" s="57">
        <v>0</v>
      </c>
      <c r="AR34" s="57">
        <v>0</v>
      </c>
      <c r="AS34" s="57">
        <v>0</v>
      </c>
      <c r="AT34" s="57">
        <v>0</v>
      </c>
      <c r="AU34" s="58">
        <v>0</v>
      </c>
    </row>
    <row r="35" spans="1:47" s="3" customFormat="1" ht="14">
      <c r="A35" s="98" t="s">
        <v>611</v>
      </c>
      <c r="B35" s="117">
        <v>0</v>
      </c>
      <c r="C35" s="8">
        <f t="shared" si="0"/>
        <v>0</v>
      </c>
      <c r="D35" s="9">
        <f t="shared" si="7"/>
        <v>0</v>
      </c>
      <c r="E35" s="65"/>
      <c r="F35" s="55"/>
      <c r="G35" s="56" t="s">
        <v>642</v>
      </c>
      <c r="H35" s="91">
        <f>B33</f>
        <v>0</v>
      </c>
      <c r="I35" s="84" t="s">
        <v>228</v>
      </c>
      <c r="J35" s="31">
        <f t="shared" si="1"/>
        <v>0</v>
      </c>
      <c r="K35" s="32">
        <f t="shared" si="2"/>
        <v>0</v>
      </c>
      <c r="L35" s="31">
        <f t="shared" si="3"/>
        <v>0</v>
      </c>
      <c r="M35" s="56"/>
      <c r="N35" s="57">
        <v>0</v>
      </c>
      <c r="O35" s="57">
        <f>L35</f>
        <v>0</v>
      </c>
      <c r="P35" s="57">
        <v>0</v>
      </c>
      <c r="Q35" s="57">
        <v>0</v>
      </c>
      <c r="R35" s="57">
        <v>0</v>
      </c>
      <c r="S35" s="57">
        <v>0</v>
      </c>
      <c r="T35" s="57">
        <v>0</v>
      </c>
      <c r="U35" s="57">
        <v>0</v>
      </c>
      <c r="V35" s="57">
        <v>0</v>
      </c>
      <c r="W35" s="57">
        <v>0</v>
      </c>
      <c r="X35" s="57">
        <v>0</v>
      </c>
      <c r="Y35" s="57">
        <v>0</v>
      </c>
      <c r="Z35" s="57">
        <v>0</v>
      </c>
      <c r="AA35" s="57">
        <v>0</v>
      </c>
      <c r="AB35" s="57">
        <v>0</v>
      </c>
      <c r="AC35" s="57">
        <v>0</v>
      </c>
      <c r="AD35" s="57">
        <v>0</v>
      </c>
      <c r="AE35" s="57">
        <v>0</v>
      </c>
      <c r="AF35" s="57">
        <v>0</v>
      </c>
      <c r="AG35" s="57">
        <v>0</v>
      </c>
      <c r="AH35" s="57">
        <v>0</v>
      </c>
      <c r="AI35" s="57">
        <v>0</v>
      </c>
      <c r="AJ35" s="57">
        <v>0</v>
      </c>
      <c r="AK35" s="57">
        <v>0</v>
      </c>
      <c r="AL35" s="57">
        <v>0</v>
      </c>
      <c r="AM35" s="57">
        <v>0</v>
      </c>
      <c r="AN35" s="57">
        <v>0</v>
      </c>
      <c r="AO35" s="57">
        <v>0</v>
      </c>
      <c r="AP35" s="57">
        <v>0</v>
      </c>
      <c r="AQ35" s="57">
        <v>0</v>
      </c>
      <c r="AR35" s="57">
        <v>0</v>
      </c>
      <c r="AS35" s="57">
        <v>0</v>
      </c>
      <c r="AT35" s="57">
        <v>0</v>
      </c>
      <c r="AU35" s="58">
        <v>0</v>
      </c>
    </row>
    <row r="36" spans="1:47" s="3" customFormat="1" ht="14">
      <c r="A36" s="98" t="s">
        <v>612</v>
      </c>
      <c r="B36" s="117">
        <v>0</v>
      </c>
      <c r="C36" s="8">
        <f t="shared" si="0"/>
        <v>0</v>
      </c>
      <c r="D36" s="9">
        <f t="shared" si="7"/>
        <v>0</v>
      </c>
      <c r="E36" s="65"/>
      <c r="F36" s="55"/>
      <c r="G36" s="56" t="s">
        <v>790</v>
      </c>
      <c r="H36" s="91">
        <f t="shared" ref="H36:H39" si="9">B34</f>
        <v>0</v>
      </c>
      <c r="I36" s="84" t="s">
        <v>228</v>
      </c>
      <c r="J36" s="31">
        <f t="shared" si="1"/>
        <v>0</v>
      </c>
      <c r="K36" s="32">
        <f t="shared" si="2"/>
        <v>0</v>
      </c>
      <c r="L36" s="31">
        <f t="shared" si="3"/>
        <v>0</v>
      </c>
      <c r="M36" s="56"/>
      <c r="N36" s="57">
        <v>0</v>
      </c>
      <c r="O36" s="57">
        <v>0</v>
      </c>
      <c r="P36" s="57">
        <f>L36</f>
        <v>0</v>
      </c>
      <c r="Q36" s="57">
        <v>0</v>
      </c>
      <c r="R36" s="57">
        <v>0</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57">
        <v>0</v>
      </c>
      <c r="AK36" s="57">
        <v>0</v>
      </c>
      <c r="AL36" s="57">
        <v>0</v>
      </c>
      <c r="AM36" s="57">
        <v>0</v>
      </c>
      <c r="AN36" s="57">
        <v>0</v>
      </c>
      <c r="AO36" s="57">
        <v>0</v>
      </c>
      <c r="AP36" s="57">
        <v>0</v>
      </c>
      <c r="AQ36" s="57">
        <v>0</v>
      </c>
      <c r="AR36" s="57">
        <v>0</v>
      </c>
      <c r="AS36" s="57">
        <v>0</v>
      </c>
      <c r="AT36" s="57">
        <v>0</v>
      </c>
      <c r="AU36" s="58">
        <v>0</v>
      </c>
    </row>
    <row r="37" spans="1:47" s="3" customFormat="1" ht="14">
      <c r="A37" s="98" t="s">
        <v>613</v>
      </c>
      <c r="B37" s="117">
        <v>0</v>
      </c>
      <c r="C37" s="8">
        <f t="shared" si="0"/>
        <v>0</v>
      </c>
      <c r="D37" s="9">
        <f t="shared" si="7"/>
        <v>0</v>
      </c>
      <c r="E37" s="65"/>
      <c r="F37" s="55"/>
      <c r="G37" s="56" t="s">
        <v>611</v>
      </c>
      <c r="H37" s="91">
        <f t="shared" si="9"/>
        <v>0</v>
      </c>
      <c r="I37" s="84" t="s">
        <v>228</v>
      </c>
      <c r="J37" s="31">
        <f t="shared" si="1"/>
        <v>0</v>
      </c>
      <c r="K37" s="32">
        <f t="shared" si="2"/>
        <v>0</v>
      </c>
      <c r="L37" s="31">
        <f t="shared" si="3"/>
        <v>0</v>
      </c>
      <c r="M37" s="56"/>
      <c r="N37" s="57">
        <v>0</v>
      </c>
      <c r="O37" s="57">
        <v>0</v>
      </c>
      <c r="P37" s="57">
        <v>0</v>
      </c>
      <c r="Q37" s="57">
        <f>L37</f>
        <v>0</v>
      </c>
      <c r="R37" s="57">
        <v>0</v>
      </c>
      <c r="S37" s="57">
        <v>0</v>
      </c>
      <c r="T37" s="57">
        <v>0</v>
      </c>
      <c r="U37" s="57">
        <v>0</v>
      </c>
      <c r="V37" s="57">
        <v>0</v>
      </c>
      <c r="W37" s="57">
        <v>0</v>
      </c>
      <c r="X37" s="57">
        <v>0</v>
      </c>
      <c r="Y37" s="57">
        <v>0</v>
      </c>
      <c r="Z37" s="57">
        <v>0</v>
      </c>
      <c r="AA37" s="57">
        <v>0</v>
      </c>
      <c r="AB37" s="57">
        <v>0</v>
      </c>
      <c r="AC37" s="57">
        <v>0</v>
      </c>
      <c r="AD37" s="57">
        <v>0</v>
      </c>
      <c r="AE37" s="57">
        <v>0</v>
      </c>
      <c r="AF37" s="57">
        <v>0</v>
      </c>
      <c r="AG37" s="57">
        <v>0</v>
      </c>
      <c r="AH37" s="57">
        <v>0</v>
      </c>
      <c r="AI37" s="57">
        <v>0</v>
      </c>
      <c r="AJ37" s="57">
        <v>0</v>
      </c>
      <c r="AK37" s="57">
        <v>0</v>
      </c>
      <c r="AL37" s="57">
        <v>0</v>
      </c>
      <c r="AM37" s="57">
        <v>0</v>
      </c>
      <c r="AN37" s="57">
        <v>0</v>
      </c>
      <c r="AO37" s="57">
        <v>0</v>
      </c>
      <c r="AP37" s="57">
        <v>0</v>
      </c>
      <c r="AQ37" s="57">
        <v>0</v>
      </c>
      <c r="AR37" s="57">
        <v>0</v>
      </c>
      <c r="AS37" s="57">
        <v>0</v>
      </c>
      <c r="AT37" s="57">
        <v>0</v>
      </c>
      <c r="AU37" s="58">
        <v>0</v>
      </c>
    </row>
    <row r="38" spans="1:47" s="3" customFormat="1" ht="14">
      <c r="A38" s="98" t="s">
        <v>614</v>
      </c>
      <c r="B38" s="117">
        <v>0</v>
      </c>
      <c r="C38" s="8">
        <f t="shared" si="0"/>
        <v>0</v>
      </c>
      <c r="D38" s="9">
        <f t="shared" si="7"/>
        <v>0</v>
      </c>
      <c r="E38" s="65"/>
      <c r="F38" s="99"/>
      <c r="G38" s="56" t="s">
        <v>612</v>
      </c>
      <c r="H38" s="91">
        <f t="shared" si="9"/>
        <v>0</v>
      </c>
      <c r="I38" s="84" t="s">
        <v>228</v>
      </c>
      <c r="J38" s="31">
        <f t="shared" si="1"/>
        <v>0</v>
      </c>
      <c r="K38" s="32">
        <f t="shared" si="2"/>
        <v>0</v>
      </c>
      <c r="L38" s="31">
        <f t="shared" si="3"/>
        <v>0</v>
      </c>
      <c r="M38" s="56"/>
      <c r="N38" s="57">
        <v>0</v>
      </c>
      <c r="O38" s="57">
        <v>0</v>
      </c>
      <c r="P38" s="57">
        <v>0</v>
      </c>
      <c r="Q38" s="57">
        <v>0</v>
      </c>
      <c r="R38" s="57">
        <f>L38</f>
        <v>0</v>
      </c>
      <c r="S38" s="57">
        <v>0</v>
      </c>
      <c r="T38" s="57">
        <v>0</v>
      </c>
      <c r="U38" s="57">
        <v>0</v>
      </c>
      <c r="V38" s="57">
        <v>0</v>
      </c>
      <c r="W38" s="57">
        <v>0</v>
      </c>
      <c r="X38" s="57">
        <v>0</v>
      </c>
      <c r="Y38" s="57">
        <v>0</v>
      </c>
      <c r="Z38" s="57">
        <v>0</v>
      </c>
      <c r="AA38" s="57">
        <v>0</v>
      </c>
      <c r="AB38" s="57">
        <v>0</v>
      </c>
      <c r="AC38" s="57">
        <v>0</v>
      </c>
      <c r="AD38" s="57">
        <v>0</v>
      </c>
      <c r="AE38" s="57">
        <v>0</v>
      </c>
      <c r="AF38" s="57">
        <v>0</v>
      </c>
      <c r="AG38" s="57">
        <v>0</v>
      </c>
      <c r="AH38" s="57">
        <v>0</v>
      </c>
      <c r="AI38" s="57">
        <v>0</v>
      </c>
      <c r="AJ38" s="57">
        <v>0</v>
      </c>
      <c r="AK38" s="57">
        <v>0</v>
      </c>
      <c r="AL38" s="57">
        <v>0</v>
      </c>
      <c r="AM38" s="57">
        <v>0</v>
      </c>
      <c r="AN38" s="57">
        <v>0</v>
      </c>
      <c r="AO38" s="57">
        <v>0</v>
      </c>
      <c r="AP38" s="57">
        <v>0</v>
      </c>
      <c r="AQ38" s="57">
        <v>0</v>
      </c>
      <c r="AR38" s="57">
        <v>0</v>
      </c>
      <c r="AS38" s="57">
        <v>0</v>
      </c>
      <c r="AT38" s="57">
        <v>0</v>
      </c>
      <c r="AU38" s="58">
        <v>0</v>
      </c>
    </row>
    <row r="39" spans="1:47" s="3" customFormat="1" ht="14">
      <c r="A39" s="98" t="s">
        <v>615</v>
      </c>
      <c r="B39" s="117">
        <v>0</v>
      </c>
      <c r="C39" s="8">
        <f t="shared" si="0"/>
        <v>0</v>
      </c>
      <c r="D39" s="9">
        <f t="shared" si="7"/>
        <v>0</v>
      </c>
      <c r="E39" s="65"/>
      <c r="F39" s="98"/>
      <c r="G39" s="56" t="s">
        <v>613</v>
      </c>
      <c r="H39" s="91">
        <f t="shared" si="9"/>
        <v>0</v>
      </c>
      <c r="I39" s="84" t="s">
        <v>228</v>
      </c>
      <c r="J39" s="31">
        <f t="shared" si="1"/>
        <v>0</v>
      </c>
      <c r="K39" s="32">
        <f t="shared" si="2"/>
        <v>0</v>
      </c>
      <c r="L39" s="31">
        <f t="shared" si="3"/>
        <v>0</v>
      </c>
      <c r="M39" s="56"/>
      <c r="N39" s="57">
        <v>0</v>
      </c>
      <c r="O39" s="57">
        <v>0</v>
      </c>
      <c r="P39" s="57">
        <v>0</v>
      </c>
      <c r="Q39" s="57">
        <v>0</v>
      </c>
      <c r="R39" s="57">
        <v>0</v>
      </c>
      <c r="S39" s="57">
        <f>L39</f>
        <v>0</v>
      </c>
      <c r="T39" s="57">
        <v>0</v>
      </c>
      <c r="U39" s="57">
        <v>0</v>
      </c>
      <c r="V39" s="57">
        <v>0</v>
      </c>
      <c r="W39" s="57">
        <v>0</v>
      </c>
      <c r="X39" s="57">
        <v>0</v>
      </c>
      <c r="Y39" s="57">
        <v>0</v>
      </c>
      <c r="Z39" s="57">
        <v>0</v>
      </c>
      <c r="AA39" s="57">
        <v>0</v>
      </c>
      <c r="AB39" s="57">
        <v>0</v>
      </c>
      <c r="AC39" s="57">
        <v>0</v>
      </c>
      <c r="AD39" s="57">
        <v>0</v>
      </c>
      <c r="AE39" s="57">
        <v>0</v>
      </c>
      <c r="AF39" s="57">
        <v>0</v>
      </c>
      <c r="AG39" s="57">
        <v>0</v>
      </c>
      <c r="AH39" s="57">
        <v>0</v>
      </c>
      <c r="AI39" s="57">
        <v>0</v>
      </c>
      <c r="AJ39" s="57">
        <v>0</v>
      </c>
      <c r="AK39" s="57">
        <v>0</v>
      </c>
      <c r="AL39" s="57">
        <v>0</v>
      </c>
      <c r="AM39" s="57">
        <v>0</v>
      </c>
      <c r="AN39" s="57">
        <v>0</v>
      </c>
      <c r="AO39" s="57">
        <v>0</v>
      </c>
      <c r="AP39" s="57">
        <v>0</v>
      </c>
      <c r="AQ39" s="57">
        <v>0</v>
      </c>
      <c r="AR39" s="57">
        <v>0</v>
      </c>
      <c r="AS39" s="57">
        <v>0</v>
      </c>
      <c r="AT39" s="57">
        <v>0</v>
      </c>
      <c r="AU39" s="58">
        <v>0</v>
      </c>
    </row>
    <row r="40" spans="1:47" s="3" customFormat="1" ht="14">
      <c r="A40" s="98" t="s">
        <v>616</v>
      </c>
      <c r="B40" s="117">
        <v>0</v>
      </c>
      <c r="C40" s="8">
        <f t="shared" si="0"/>
        <v>0</v>
      </c>
      <c r="D40" s="9">
        <f t="shared" si="7"/>
        <v>0</v>
      </c>
      <c r="E40" s="65"/>
      <c r="F40" s="98"/>
      <c r="G40" s="78" t="s">
        <v>643</v>
      </c>
      <c r="H40" s="119">
        <v>0</v>
      </c>
      <c r="I40" s="84" t="s">
        <v>228</v>
      </c>
      <c r="J40" s="31">
        <f t="shared" si="1"/>
        <v>0</v>
      </c>
      <c r="K40" s="32">
        <f t="shared" si="2"/>
        <v>0</v>
      </c>
      <c r="L40" s="31">
        <f t="shared" si="3"/>
        <v>0</v>
      </c>
      <c r="M40" s="56"/>
      <c r="N40" s="57">
        <v>0</v>
      </c>
      <c r="O40" s="57">
        <v>0</v>
      </c>
      <c r="P40" s="57">
        <v>0</v>
      </c>
      <c r="Q40" s="57">
        <v>0</v>
      </c>
      <c r="R40" s="57">
        <v>0</v>
      </c>
      <c r="S40" s="57">
        <v>0</v>
      </c>
      <c r="T40" s="57">
        <f>L40</f>
        <v>0</v>
      </c>
      <c r="U40" s="57">
        <v>0</v>
      </c>
      <c r="V40" s="57">
        <v>0</v>
      </c>
      <c r="W40" s="57">
        <v>0</v>
      </c>
      <c r="X40" s="57">
        <v>0</v>
      </c>
      <c r="Y40" s="57">
        <v>0</v>
      </c>
      <c r="Z40" s="57">
        <v>0</v>
      </c>
      <c r="AA40" s="57">
        <v>0</v>
      </c>
      <c r="AB40" s="57">
        <v>0</v>
      </c>
      <c r="AC40" s="57">
        <v>0</v>
      </c>
      <c r="AD40" s="57">
        <v>0</v>
      </c>
      <c r="AE40" s="57">
        <v>0</v>
      </c>
      <c r="AF40" s="57">
        <v>0</v>
      </c>
      <c r="AG40" s="57">
        <v>0</v>
      </c>
      <c r="AH40" s="57">
        <v>0</v>
      </c>
      <c r="AI40" s="57">
        <v>0</v>
      </c>
      <c r="AJ40" s="57">
        <v>0</v>
      </c>
      <c r="AK40" s="57">
        <v>0</v>
      </c>
      <c r="AL40" s="57">
        <v>0</v>
      </c>
      <c r="AM40" s="57">
        <v>0</v>
      </c>
      <c r="AN40" s="57">
        <v>0</v>
      </c>
      <c r="AO40" s="57">
        <v>0</v>
      </c>
      <c r="AP40" s="57">
        <v>0</v>
      </c>
      <c r="AQ40" s="57">
        <v>0</v>
      </c>
      <c r="AR40" s="57">
        <v>0</v>
      </c>
      <c r="AS40" s="57">
        <v>0</v>
      </c>
      <c r="AT40" s="57">
        <v>0</v>
      </c>
      <c r="AU40" s="58">
        <v>0</v>
      </c>
    </row>
    <row r="41" spans="1:47" s="3" customFormat="1" ht="14">
      <c r="A41" s="98" t="s">
        <v>525</v>
      </c>
      <c r="B41" s="117">
        <v>0</v>
      </c>
      <c r="C41" s="8">
        <f t="shared" si="0"/>
        <v>0</v>
      </c>
      <c r="D41" s="9">
        <f t="shared" si="7"/>
        <v>0</v>
      </c>
      <c r="E41" s="65"/>
      <c r="F41" s="98"/>
      <c r="G41" s="78" t="s">
        <v>552</v>
      </c>
      <c r="H41" s="119">
        <v>0</v>
      </c>
      <c r="I41" s="84" t="s">
        <v>228</v>
      </c>
      <c r="J41" s="31">
        <f t="shared" si="1"/>
        <v>0</v>
      </c>
      <c r="K41" s="32">
        <f t="shared" si="2"/>
        <v>0</v>
      </c>
      <c r="L41" s="31">
        <f t="shared" si="3"/>
        <v>0</v>
      </c>
      <c r="M41" s="56"/>
      <c r="N41" s="57">
        <f>L41</f>
        <v>0</v>
      </c>
      <c r="O41" s="57">
        <v>0</v>
      </c>
      <c r="P41" s="57">
        <v>0</v>
      </c>
      <c r="Q41" s="57">
        <v>0</v>
      </c>
      <c r="R41" s="57">
        <v>0</v>
      </c>
      <c r="S41" s="57">
        <v>0</v>
      </c>
      <c r="T41" s="57">
        <v>0</v>
      </c>
      <c r="U41" s="57">
        <v>0</v>
      </c>
      <c r="V41" s="57">
        <v>0</v>
      </c>
      <c r="W41" s="57">
        <v>0</v>
      </c>
      <c r="X41" s="57">
        <v>0</v>
      </c>
      <c r="Y41" s="57">
        <v>0</v>
      </c>
      <c r="Z41" s="57">
        <v>0</v>
      </c>
      <c r="AA41" s="57">
        <v>0</v>
      </c>
      <c r="AB41" s="57">
        <v>0</v>
      </c>
      <c r="AC41" s="57">
        <v>0</v>
      </c>
      <c r="AD41" s="57">
        <v>0</v>
      </c>
      <c r="AE41" s="57">
        <v>0</v>
      </c>
      <c r="AF41" s="57">
        <v>0</v>
      </c>
      <c r="AG41" s="57">
        <v>0</v>
      </c>
      <c r="AH41" s="57">
        <v>0</v>
      </c>
      <c r="AI41" s="57">
        <v>0</v>
      </c>
      <c r="AJ41" s="57">
        <v>0</v>
      </c>
      <c r="AK41" s="57">
        <v>0</v>
      </c>
      <c r="AL41" s="57">
        <v>0</v>
      </c>
      <c r="AM41" s="57">
        <v>0</v>
      </c>
      <c r="AN41" s="57">
        <v>0</v>
      </c>
      <c r="AO41" s="57">
        <v>0</v>
      </c>
      <c r="AP41" s="57">
        <v>0</v>
      </c>
      <c r="AQ41" s="57">
        <v>0</v>
      </c>
      <c r="AR41" s="57">
        <v>0</v>
      </c>
      <c r="AS41" s="57">
        <v>0</v>
      </c>
      <c r="AT41" s="57">
        <v>0</v>
      </c>
      <c r="AU41" s="58">
        <v>0</v>
      </c>
    </row>
    <row r="42" spans="1:47" s="3" customFormat="1" ht="14">
      <c r="A42" s="98" t="s">
        <v>526</v>
      </c>
      <c r="B42" s="117">
        <v>0</v>
      </c>
      <c r="C42" s="8">
        <f t="shared" si="0"/>
        <v>0</v>
      </c>
      <c r="D42" s="9">
        <f t="shared" si="7"/>
        <v>0</v>
      </c>
      <c r="E42" s="65"/>
      <c r="F42" s="99"/>
      <c r="G42" s="78" t="s">
        <v>526</v>
      </c>
      <c r="H42" s="96">
        <f>B42</f>
        <v>0</v>
      </c>
      <c r="I42" s="84" t="s">
        <v>228</v>
      </c>
      <c r="J42" s="31">
        <f t="shared" si="1"/>
        <v>0</v>
      </c>
      <c r="K42" s="32">
        <f t="shared" si="2"/>
        <v>0</v>
      </c>
      <c r="L42" s="31">
        <f t="shared" si="3"/>
        <v>0</v>
      </c>
      <c r="M42" s="56"/>
      <c r="N42" s="57">
        <v>0</v>
      </c>
      <c r="O42" s="57">
        <v>0</v>
      </c>
      <c r="P42" s="57">
        <v>0</v>
      </c>
      <c r="Q42" s="57">
        <v>0</v>
      </c>
      <c r="R42" s="57">
        <v>0</v>
      </c>
      <c r="S42" s="57">
        <f>L42</f>
        <v>0</v>
      </c>
      <c r="T42" s="57">
        <v>0</v>
      </c>
      <c r="U42" s="57">
        <v>0</v>
      </c>
      <c r="V42" s="57">
        <v>0</v>
      </c>
      <c r="W42" s="57">
        <v>0</v>
      </c>
      <c r="X42" s="57">
        <v>0</v>
      </c>
      <c r="Y42" s="57">
        <v>0</v>
      </c>
      <c r="Z42" s="57">
        <v>0</v>
      </c>
      <c r="AA42" s="57">
        <v>0</v>
      </c>
      <c r="AB42" s="57">
        <v>0</v>
      </c>
      <c r="AC42" s="57">
        <v>0</v>
      </c>
      <c r="AD42" s="57">
        <v>0</v>
      </c>
      <c r="AE42" s="57">
        <v>0</v>
      </c>
      <c r="AF42" s="57">
        <v>0</v>
      </c>
      <c r="AG42" s="57">
        <v>0</v>
      </c>
      <c r="AH42" s="57">
        <v>0</v>
      </c>
      <c r="AI42" s="57">
        <v>0</v>
      </c>
      <c r="AJ42" s="57">
        <v>0</v>
      </c>
      <c r="AK42" s="57">
        <v>0</v>
      </c>
      <c r="AL42" s="57">
        <v>0</v>
      </c>
      <c r="AM42" s="57">
        <v>0</v>
      </c>
      <c r="AN42" s="57">
        <v>0</v>
      </c>
      <c r="AO42" s="57">
        <v>0</v>
      </c>
      <c r="AP42" s="57">
        <v>0</v>
      </c>
      <c r="AQ42" s="57">
        <v>0</v>
      </c>
      <c r="AR42" s="57">
        <v>0</v>
      </c>
      <c r="AS42" s="57">
        <v>0</v>
      </c>
      <c r="AT42" s="57">
        <v>0</v>
      </c>
      <c r="AU42" s="58">
        <v>0</v>
      </c>
    </row>
    <row r="43" spans="1:47" s="3" customFormat="1" ht="14">
      <c r="A43" s="98" t="s">
        <v>527</v>
      </c>
      <c r="B43" s="117">
        <v>0</v>
      </c>
      <c r="C43" s="8">
        <f t="shared" si="0"/>
        <v>0</v>
      </c>
      <c r="D43" s="9">
        <f>B43-C43</f>
        <v>0</v>
      </c>
      <c r="E43" s="65"/>
      <c r="F43" s="98"/>
      <c r="G43" s="78" t="s">
        <v>553</v>
      </c>
      <c r="H43" s="96">
        <f>B43</f>
        <v>0</v>
      </c>
      <c r="I43" s="84" t="s">
        <v>228</v>
      </c>
      <c r="J43" s="31">
        <f t="shared" si="1"/>
        <v>0</v>
      </c>
      <c r="K43" s="32">
        <f t="shared" si="2"/>
        <v>0</v>
      </c>
      <c r="L43" s="31">
        <f t="shared" si="3"/>
        <v>0</v>
      </c>
      <c r="M43" s="56"/>
      <c r="N43" s="57">
        <v>0</v>
      </c>
      <c r="O43" s="57">
        <v>0</v>
      </c>
      <c r="P43" s="57">
        <f>L43</f>
        <v>0</v>
      </c>
      <c r="Q43" s="57">
        <v>0</v>
      </c>
      <c r="R43" s="57">
        <v>0</v>
      </c>
      <c r="S43" s="57">
        <v>0</v>
      </c>
      <c r="T43" s="57">
        <v>0</v>
      </c>
      <c r="U43" s="57">
        <v>0</v>
      </c>
      <c r="V43" s="57">
        <v>0</v>
      </c>
      <c r="W43" s="57">
        <v>0</v>
      </c>
      <c r="X43" s="57">
        <v>0</v>
      </c>
      <c r="Y43" s="57">
        <v>0</v>
      </c>
      <c r="Z43" s="57">
        <v>0</v>
      </c>
      <c r="AA43" s="57">
        <v>0</v>
      </c>
      <c r="AB43" s="57">
        <v>0</v>
      </c>
      <c r="AC43" s="57">
        <v>0</v>
      </c>
      <c r="AD43" s="57">
        <v>0</v>
      </c>
      <c r="AE43" s="57">
        <v>0</v>
      </c>
      <c r="AF43" s="57">
        <v>0</v>
      </c>
      <c r="AG43" s="57">
        <v>0</v>
      </c>
      <c r="AH43" s="57">
        <v>0</v>
      </c>
      <c r="AI43" s="57">
        <v>0</v>
      </c>
      <c r="AJ43" s="57">
        <v>0</v>
      </c>
      <c r="AK43" s="57">
        <v>0</v>
      </c>
      <c r="AL43" s="57">
        <v>0</v>
      </c>
      <c r="AM43" s="57">
        <v>0</v>
      </c>
      <c r="AN43" s="57">
        <v>0</v>
      </c>
      <c r="AO43" s="57">
        <v>0</v>
      </c>
      <c r="AP43" s="57">
        <v>0</v>
      </c>
      <c r="AQ43" s="57">
        <v>0</v>
      </c>
      <c r="AR43" s="57">
        <v>0</v>
      </c>
      <c r="AS43" s="57">
        <v>0</v>
      </c>
      <c r="AT43" s="57">
        <v>0</v>
      </c>
      <c r="AU43" s="58">
        <v>0</v>
      </c>
    </row>
    <row r="44" spans="1:47" s="3" customFormat="1" ht="14">
      <c r="A44" s="98" t="s">
        <v>528</v>
      </c>
      <c r="B44" s="117">
        <v>0</v>
      </c>
      <c r="C44" s="8">
        <f t="shared" si="0"/>
        <v>0</v>
      </c>
      <c r="D44" s="9">
        <f>B44-C44</f>
        <v>0</v>
      </c>
      <c r="E44" s="65"/>
      <c r="F44" s="98"/>
      <c r="G44" s="78" t="s">
        <v>554</v>
      </c>
      <c r="H44" s="119">
        <v>0</v>
      </c>
      <c r="I44" s="84" t="s">
        <v>228</v>
      </c>
      <c r="J44" s="31">
        <f t="shared" si="1"/>
        <v>0</v>
      </c>
      <c r="K44" s="32">
        <f t="shared" si="2"/>
        <v>0</v>
      </c>
      <c r="L44" s="31">
        <f t="shared" si="3"/>
        <v>0</v>
      </c>
      <c r="M44" s="56"/>
      <c r="N44" s="57">
        <f>L44</f>
        <v>0</v>
      </c>
      <c r="O44" s="57">
        <v>0</v>
      </c>
      <c r="P44" s="57">
        <v>0</v>
      </c>
      <c r="Q44" s="57">
        <v>0</v>
      </c>
      <c r="R44" s="57">
        <v>0</v>
      </c>
      <c r="S44" s="57">
        <v>0</v>
      </c>
      <c r="T44" s="57">
        <v>0</v>
      </c>
      <c r="U44" s="57">
        <v>0</v>
      </c>
      <c r="V44" s="57">
        <v>0</v>
      </c>
      <c r="W44" s="57">
        <v>0</v>
      </c>
      <c r="X44" s="57">
        <v>0</v>
      </c>
      <c r="Y44" s="57">
        <v>0</v>
      </c>
      <c r="Z44" s="57">
        <v>0</v>
      </c>
      <c r="AA44" s="57">
        <v>0</v>
      </c>
      <c r="AB44" s="57">
        <v>0</v>
      </c>
      <c r="AC44" s="57">
        <v>0</v>
      </c>
      <c r="AD44" s="57">
        <v>0</v>
      </c>
      <c r="AE44" s="57">
        <v>0</v>
      </c>
      <c r="AF44" s="57">
        <v>0</v>
      </c>
      <c r="AG44" s="57">
        <v>0</v>
      </c>
      <c r="AH44" s="57">
        <v>0</v>
      </c>
      <c r="AI44" s="57">
        <v>0</v>
      </c>
      <c r="AJ44" s="57">
        <v>0</v>
      </c>
      <c r="AK44" s="57">
        <v>0</v>
      </c>
      <c r="AL44" s="57">
        <v>0</v>
      </c>
      <c r="AM44" s="57">
        <v>0</v>
      </c>
      <c r="AN44" s="57">
        <v>0</v>
      </c>
      <c r="AO44" s="57">
        <v>0</v>
      </c>
      <c r="AP44" s="57">
        <v>0</v>
      </c>
      <c r="AQ44" s="57">
        <v>0</v>
      </c>
      <c r="AR44" s="57">
        <v>0</v>
      </c>
      <c r="AS44" s="57">
        <v>0</v>
      </c>
      <c r="AT44" s="57">
        <v>0</v>
      </c>
      <c r="AU44" s="58">
        <v>0</v>
      </c>
    </row>
    <row r="45" spans="1:47" s="3" customFormat="1" ht="14">
      <c r="A45" s="98" t="s">
        <v>529</v>
      </c>
      <c r="B45" s="117">
        <v>0</v>
      </c>
      <c r="C45" s="8">
        <f t="shared" si="0"/>
        <v>0</v>
      </c>
      <c r="D45" s="9">
        <f>B45-C45</f>
        <v>0</v>
      </c>
      <c r="E45" s="65"/>
      <c r="F45" s="98"/>
      <c r="G45" s="78" t="s">
        <v>598</v>
      </c>
      <c r="H45" s="119">
        <v>0</v>
      </c>
      <c r="I45" s="84" t="s">
        <v>228</v>
      </c>
      <c r="J45" s="31">
        <f t="shared" si="1"/>
        <v>0</v>
      </c>
      <c r="K45" s="32">
        <f t="shared" si="2"/>
        <v>0</v>
      </c>
      <c r="L45" s="31">
        <f t="shared" si="3"/>
        <v>0</v>
      </c>
      <c r="M45" s="56"/>
      <c r="N45" s="57">
        <f t="shared" ref="N45:N52" si="10">L45</f>
        <v>0</v>
      </c>
      <c r="O45" s="57">
        <v>0</v>
      </c>
      <c r="P45" s="57">
        <v>0</v>
      </c>
      <c r="Q45" s="57">
        <v>0</v>
      </c>
      <c r="R45" s="57">
        <v>0</v>
      </c>
      <c r="S45" s="57">
        <v>0</v>
      </c>
      <c r="T45" s="57">
        <v>0</v>
      </c>
      <c r="U45" s="57">
        <v>0</v>
      </c>
      <c r="V45" s="57">
        <v>0</v>
      </c>
      <c r="W45" s="57">
        <v>0</v>
      </c>
      <c r="X45" s="57">
        <v>0</v>
      </c>
      <c r="Y45" s="57">
        <v>0</v>
      </c>
      <c r="Z45" s="57">
        <v>0</v>
      </c>
      <c r="AA45" s="57">
        <v>0</v>
      </c>
      <c r="AB45" s="57">
        <v>0</v>
      </c>
      <c r="AC45" s="57">
        <v>0</v>
      </c>
      <c r="AD45" s="57">
        <v>0</v>
      </c>
      <c r="AE45" s="57">
        <v>0</v>
      </c>
      <c r="AF45" s="57">
        <v>0</v>
      </c>
      <c r="AG45" s="57">
        <v>0</v>
      </c>
      <c r="AH45" s="57">
        <v>0</v>
      </c>
      <c r="AI45" s="57">
        <v>0</v>
      </c>
      <c r="AJ45" s="57">
        <v>0</v>
      </c>
      <c r="AK45" s="57">
        <v>0</v>
      </c>
      <c r="AL45" s="57">
        <v>0</v>
      </c>
      <c r="AM45" s="57">
        <v>0</v>
      </c>
      <c r="AN45" s="57">
        <v>0</v>
      </c>
      <c r="AO45" s="57">
        <v>0</v>
      </c>
      <c r="AP45" s="57">
        <v>0</v>
      </c>
      <c r="AQ45" s="57">
        <v>0</v>
      </c>
      <c r="AR45" s="57">
        <v>0</v>
      </c>
      <c r="AS45" s="57">
        <v>0</v>
      </c>
      <c r="AT45" s="57">
        <v>0</v>
      </c>
      <c r="AU45" s="58">
        <v>0</v>
      </c>
    </row>
    <row r="46" spans="1:47" s="3" customFormat="1" ht="14">
      <c r="A46" s="98" t="s">
        <v>530</v>
      </c>
      <c r="B46" s="117">
        <v>0</v>
      </c>
      <c r="C46" s="8">
        <f t="shared" si="0"/>
        <v>0</v>
      </c>
      <c r="D46" s="9">
        <f t="shared" ref="D46:D86" si="11">B46-C46</f>
        <v>0</v>
      </c>
      <c r="E46" s="65"/>
      <c r="F46" s="99"/>
      <c r="G46" s="78" t="s">
        <v>572</v>
      </c>
      <c r="H46" s="96">
        <f>B48</f>
        <v>0</v>
      </c>
      <c r="I46" s="84" t="s">
        <v>228</v>
      </c>
      <c r="J46" s="31">
        <f t="shared" si="1"/>
        <v>0</v>
      </c>
      <c r="K46" s="32">
        <f t="shared" si="2"/>
        <v>0</v>
      </c>
      <c r="L46" s="31">
        <f t="shared" si="3"/>
        <v>0</v>
      </c>
      <c r="M46" s="56"/>
      <c r="N46" s="57">
        <v>0</v>
      </c>
      <c r="O46" s="57">
        <v>0</v>
      </c>
      <c r="P46" s="57">
        <v>0</v>
      </c>
      <c r="Q46" s="57">
        <v>0</v>
      </c>
      <c r="R46" s="57">
        <v>0</v>
      </c>
      <c r="S46" s="57">
        <f>L46</f>
        <v>0</v>
      </c>
      <c r="T46" s="57">
        <v>0</v>
      </c>
      <c r="U46" s="57">
        <v>0</v>
      </c>
      <c r="V46" s="57">
        <v>0</v>
      </c>
      <c r="W46" s="57">
        <v>0</v>
      </c>
      <c r="X46" s="57">
        <v>0</v>
      </c>
      <c r="Y46" s="57">
        <v>0</v>
      </c>
      <c r="Z46" s="57">
        <v>0</v>
      </c>
      <c r="AA46" s="57">
        <v>0</v>
      </c>
      <c r="AB46" s="57">
        <v>0</v>
      </c>
      <c r="AC46" s="57">
        <v>0</v>
      </c>
      <c r="AD46" s="57">
        <v>0</v>
      </c>
      <c r="AE46" s="57">
        <v>0</v>
      </c>
      <c r="AF46" s="57">
        <v>0</v>
      </c>
      <c r="AG46" s="57">
        <v>0</v>
      </c>
      <c r="AH46" s="57">
        <v>0</v>
      </c>
      <c r="AI46" s="57">
        <v>0</v>
      </c>
      <c r="AJ46" s="57">
        <v>0</v>
      </c>
      <c r="AK46" s="57">
        <v>0</v>
      </c>
      <c r="AL46" s="57">
        <v>0</v>
      </c>
      <c r="AM46" s="57">
        <v>0</v>
      </c>
      <c r="AN46" s="57">
        <v>0</v>
      </c>
      <c r="AO46" s="57">
        <v>0</v>
      </c>
      <c r="AP46" s="57">
        <v>0</v>
      </c>
      <c r="AQ46" s="57">
        <v>0</v>
      </c>
      <c r="AR46" s="57">
        <v>0</v>
      </c>
      <c r="AS46" s="57">
        <v>0</v>
      </c>
      <c r="AT46" s="57">
        <v>0</v>
      </c>
      <c r="AU46" s="58">
        <v>0</v>
      </c>
    </row>
    <row r="47" spans="1:47" s="3" customFormat="1" ht="14">
      <c r="A47" s="98" t="s">
        <v>571</v>
      </c>
      <c r="B47" s="117">
        <v>0</v>
      </c>
      <c r="C47" s="8">
        <f t="shared" si="0"/>
        <v>0</v>
      </c>
      <c r="D47" s="9">
        <f t="shared" si="11"/>
        <v>0</v>
      </c>
      <c r="E47" s="65"/>
      <c r="F47" s="98"/>
      <c r="G47" s="78" t="s">
        <v>599</v>
      </c>
      <c r="H47" s="96">
        <f>B49</f>
        <v>0</v>
      </c>
      <c r="I47" s="84" t="s">
        <v>228</v>
      </c>
      <c r="J47" s="31">
        <f t="shared" si="1"/>
        <v>0</v>
      </c>
      <c r="K47" s="32">
        <f t="shared" si="2"/>
        <v>0</v>
      </c>
      <c r="L47" s="31">
        <f t="shared" si="3"/>
        <v>0</v>
      </c>
      <c r="M47" s="56"/>
      <c r="N47" s="57">
        <v>0</v>
      </c>
      <c r="O47" s="57">
        <v>0</v>
      </c>
      <c r="P47" s="57">
        <f>L47</f>
        <v>0</v>
      </c>
      <c r="Q47" s="57">
        <v>0</v>
      </c>
      <c r="R47" s="57">
        <v>0</v>
      </c>
      <c r="S47" s="57">
        <v>0</v>
      </c>
      <c r="T47" s="57">
        <v>0</v>
      </c>
      <c r="U47" s="57">
        <v>0</v>
      </c>
      <c r="V47" s="57">
        <v>0</v>
      </c>
      <c r="W47" s="57">
        <v>0</v>
      </c>
      <c r="X47" s="57">
        <v>0</v>
      </c>
      <c r="Y47" s="57">
        <v>0</v>
      </c>
      <c r="Z47" s="57">
        <v>0</v>
      </c>
      <c r="AA47" s="57">
        <v>0</v>
      </c>
      <c r="AB47" s="57">
        <v>0</v>
      </c>
      <c r="AC47" s="57">
        <v>0</v>
      </c>
      <c r="AD47" s="57">
        <v>0</v>
      </c>
      <c r="AE47" s="57">
        <v>0</v>
      </c>
      <c r="AF47" s="57">
        <v>0</v>
      </c>
      <c r="AG47" s="57">
        <v>0</v>
      </c>
      <c r="AH47" s="57">
        <v>0</v>
      </c>
      <c r="AI47" s="57">
        <v>0</v>
      </c>
      <c r="AJ47" s="57">
        <v>0</v>
      </c>
      <c r="AK47" s="57">
        <v>0</v>
      </c>
      <c r="AL47" s="57">
        <v>0</v>
      </c>
      <c r="AM47" s="57">
        <v>0</v>
      </c>
      <c r="AN47" s="57">
        <v>0</v>
      </c>
      <c r="AO47" s="57">
        <v>0</v>
      </c>
      <c r="AP47" s="57">
        <v>0</v>
      </c>
      <c r="AQ47" s="57">
        <v>0</v>
      </c>
      <c r="AR47" s="57">
        <v>0</v>
      </c>
      <c r="AS47" s="57">
        <v>0</v>
      </c>
      <c r="AT47" s="57">
        <v>0</v>
      </c>
      <c r="AU47" s="58">
        <v>0</v>
      </c>
    </row>
    <row r="48" spans="1:47" s="3" customFormat="1" ht="14">
      <c r="A48" s="98" t="s">
        <v>572</v>
      </c>
      <c r="B48" s="117">
        <v>0</v>
      </c>
      <c r="C48" s="8">
        <f t="shared" si="0"/>
        <v>0</v>
      </c>
      <c r="D48" s="9">
        <f t="shared" si="11"/>
        <v>0</v>
      </c>
      <c r="E48" s="65"/>
      <c r="F48" s="98"/>
      <c r="G48" s="78" t="s">
        <v>600</v>
      </c>
      <c r="H48" s="119">
        <v>0</v>
      </c>
      <c r="I48" s="84" t="s">
        <v>228</v>
      </c>
      <c r="J48" s="31">
        <f t="shared" si="1"/>
        <v>0</v>
      </c>
      <c r="K48" s="32">
        <f t="shared" si="2"/>
        <v>0</v>
      </c>
      <c r="L48" s="31">
        <f t="shared" si="3"/>
        <v>0</v>
      </c>
      <c r="M48" s="56"/>
      <c r="N48" s="57">
        <f t="shared" si="10"/>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57">
        <v>0</v>
      </c>
      <c r="AK48" s="57">
        <v>0</v>
      </c>
      <c r="AL48" s="57">
        <v>0</v>
      </c>
      <c r="AM48" s="57">
        <v>0</v>
      </c>
      <c r="AN48" s="57">
        <v>0</v>
      </c>
      <c r="AO48" s="57">
        <v>0</v>
      </c>
      <c r="AP48" s="57">
        <v>0</v>
      </c>
      <c r="AQ48" s="57">
        <v>0</v>
      </c>
      <c r="AR48" s="57">
        <v>0</v>
      </c>
      <c r="AS48" s="57">
        <v>0</v>
      </c>
      <c r="AT48" s="57">
        <v>0</v>
      </c>
      <c r="AU48" s="58">
        <v>0</v>
      </c>
    </row>
    <row r="49" spans="1:47" s="3" customFormat="1" ht="14">
      <c r="A49" s="98" t="s">
        <v>573</v>
      </c>
      <c r="B49" s="117">
        <v>0</v>
      </c>
      <c r="C49" s="8">
        <f t="shared" si="0"/>
        <v>0</v>
      </c>
      <c r="D49" s="9">
        <f t="shared" si="11"/>
        <v>0</v>
      </c>
      <c r="E49" s="65"/>
      <c r="F49" s="98"/>
      <c r="G49" s="78" t="s">
        <v>644</v>
      </c>
      <c r="H49" s="119">
        <v>0</v>
      </c>
      <c r="I49" s="84" t="s">
        <v>228</v>
      </c>
      <c r="J49" s="31">
        <f t="shared" si="1"/>
        <v>0</v>
      </c>
      <c r="K49" s="32">
        <f t="shared" si="2"/>
        <v>0</v>
      </c>
      <c r="L49" s="31">
        <f t="shared" si="3"/>
        <v>0</v>
      </c>
      <c r="M49" s="56"/>
      <c r="N49" s="57">
        <f t="shared" si="10"/>
        <v>0</v>
      </c>
      <c r="O49" s="57">
        <v>0</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57">
        <v>0</v>
      </c>
      <c r="AK49" s="57">
        <v>0</v>
      </c>
      <c r="AL49" s="57">
        <v>0</v>
      </c>
      <c r="AM49" s="57">
        <v>0</v>
      </c>
      <c r="AN49" s="57">
        <v>0</v>
      </c>
      <c r="AO49" s="57">
        <v>0</v>
      </c>
      <c r="AP49" s="57">
        <v>0</v>
      </c>
      <c r="AQ49" s="57">
        <v>0</v>
      </c>
      <c r="AR49" s="57">
        <v>0</v>
      </c>
      <c r="AS49" s="57">
        <v>0</v>
      </c>
      <c r="AT49" s="57">
        <v>0</v>
      </c>
      <c r="AU49" s="58">
        <v>0</v>
      </c>
    </row>
    <row r="50" spans="1:47" s="3" customFormat="1" ht="14">
      <c r="A50" s="98" t="s">
        <v>574</v>
      </c>
      <c r="B50" s="117">
        <v>0</v>
      </c>
      <c r="C50" s="8">
        <f t="shared" si="0"/>
        <v>0</v>
      </c>
      <c r="D50" s="9">
        <f t="shared" si="11"/>
        <v>0</v>
      </c>
      <c r="E50" s="65"/>
      <c r="F50" s="98"/>
      <c r="G50" s="78" t="s">
        <v>618</v>
      </c>
      <c r="H50" s="96">
        <f>B54</f>
        <v>0</v>
      </c>
      <c r="I50" s="84" t="s">
        <v>228</v>
      </c>
      <c r="J50" s="31">
        <f t="shared" si="1"/>
        <v>0</v>
      </c>
      <c r="K50" s="32">
        <f t="shared" si="2"/>
        <v>0</v>
      </c>
      <c r="L50" s="31">
        <f t="shared" si="3"/>
        <v>0</v>
      </c>
      <c r="M50" s="56"/>
      <c r="N50" s="57">
        <v>0</v>
      </c>
      <c r="O50" s="57">
        <v>0</v>
      </c>
      <c r="P50" s="57">
        <v>0</v>
      </c>
      <c r="Q50" s="57">
        <v>0</v>
      </c>
      <c r="R50" s="57">
        <v>0</v>
      </c>
      <c r="S50" s="57">
        <f>L50</f>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57">
        <v>0</v>
      </c>
      <c r="AK50" s="57">
        <v>0</v>
      </c>
      <c r="AL50" s="57">
        <v>0</v>
      </c>
      <c r="AM50" s="57">
        <v>0</v>
      </c>
      <c r="AN50" s="57">
        <v>0</v>
      </c>
      <c r="AO50" s="57">
        <v>0</v>
      </c>
      <c r="AP50" s="57">
        <v>0</v>
      </c>
      <c r="AQ50" s="57">
        <v>0</v>
      </c>
      <c r="AR50" s="57">
        <v>0</v>
      </c>
      <c r="AS50" s="57">
        <v>0</v>
      </c>
      <c r="AT50" s="57">
        <v>0</v>
      </c>
      <c r="AU50" s="58">
        <v>0</v>
      </c>
    </row>
    <row r="51" spans="1:47" s="3" customFormat="1" ht="14">
      <c r="A51" s="98" t="s">
        <v>575</v>
      </c>
      <c r="B51" s="117">
        <v>0</v>
      </c>
      <c r="C51" s="8">
        <f t="shared" si="0"/>
        <v>0</v>
      </c>
      <c r="D51" s="9">
        <f t="shared" si="11"/>
        <v>0</v>
      </c>
      <c r="E51" s="65"/>
      <c r="F51" s="98"/>
      <c r="G51" s="78" t="s">
        <v>645</v>
      </c>
      <c r="H51" s="96">
        <f>B55</f>
        <v>0</v>
      </c>
      <c r="I51" s="84" t="s">
        <v>228</v>
      </c>
      <c r="J51" s="31">
        <f t="shared" si="1"/>
        <v>0</v>
      </c>
      <c r="K51" s="32">
        <f t="shared" si="2"/>
        <v>0</v>
      </c>
      <c r="L51" s="31">
        <f t="shared" si="3"/>
        <v>0</v>
      </c>
      <c r="M51" s="56"/>
      <c r="N51" s="57">
        <v>0</v>
      </c>
      <c r="O51" s="57">
        <v>0</v>
      </c>
      <c r="P51" s="57">
        <f>L51</f>
        <v>0</v>
      </c>
      <c r="Q51" s="57">
        <v>0</v>
      </c>
      <c r="R51" s="57">
        <v>0</v>
      </c>
      <c r="S51" s="57">
        <v>0</v>
      </c>
      <c r="T51" s="57">
        <v>0</v>
      </c>
      <c r="U51" s="57">
        <v>0</v>
      </c>
      <c r="V51" s="57">
        <v>0</v>
      </c>
      <c r="W51" s="57">
        <v>0</v>
      </c>
      <c r="X51" s="57">
        <v>0</v>
      </c>
      <c r="Y51" s="57">
        <v>0</v>
      </c>
      <c r="Z51" s="57">
        <v>0</v>
      </c>
      <c r="AA51" s="57">
        <v>0</v>
      </c>
      <c r="AB51" s="57">
        <v>0</v>
      </c>
      <c r="AC51" s="57">
        <v>0</v>
      </c>
      <c r="AD51" s="57">
        <v>0</v>
      </c>
      <c r="AE51" s="57">
        <v>0</v>
      </c>
      <c r="AF51" s="57">
        <v>0</v>
      </c>
      <c r="AG51" s="57">
        <v>0</v>
      </c>
      <c r="AH51" s="57">
        <v>0</v>
      </c>
      <c r="AI51" s="57">
        <v>0</v>
      </c>
      <c r="AJ51" s="57">
        <v>0</v>
      </c>
      <c r="AK51" s="57">
        <v>0</v>
      </c>
      <c r="AL51" s="57">
        <v>0</v>
      </c>
      <c r="AM51" s="57">
        <v>0</v>
      </c>
      <c r="AN51" s="57">
        <v>0</v>
      </c>
      <c r="AO51" s="57">
        <v>0</v>
      </c>
      <c r="AP51" s="57">
        <v>0</v>
      </c>
      <c r="AQ51" s="57">
        <v>0</v>
      </c>
      <c r="AR51" s="57">
        <v>0</v>
      </c>
      <c r="AS51" s="57">
        <v>0</v>
      </c>
      <c r="AT51" s="57">
        <v>0</v>
      </c>
      <c r="AU51" s="58">
        <v>0</v>
      </c>
    </row>
    <row r="52" spans="1:47" s="3" customFormat="1" ht="14">
      <c r="A52" s="98" t="s">
        <v>576</v>
      </c>
      <c r="B52" s="117">
        <v>0</v>
      </c>
      <c r="C52" s="8">
        <f t="shared" si="0"/>
        <v>0</v>
      </c>
      <c r="D52" s="9">
        <f t="shared" si="11"/>
        <v>0</v>
      </c>
      <c r="E52" s="65"/>
      <c r="F52" s="98"/>
      <c r="G52" s="78" t="s">
        <v>646</v>
      </c>
      <c r="H52" s="119">
        <v>0</v>
      </c>
      <c r="I52" s="84" t="s">
        <v>228</v>
      </c>
      <c r="J52" s="31">
        <f t="shared" si="1"/>
        <v>0</v>
      </c>
      <c r="K52" s="32">
        <f t="shared" si="2"/>
        <v>0</v>
      </c>
      <c r="L52" s="31">
        <f t="shared" si="3"/>
        <v>0</v>
      </c>
      <c r="M52" s="56"/>
      <c r="N52" s="57">
        <f t="shared" si="10"/>
        <v>0</v>
      </c>
      <c r="O52" s="57">
        <v>0</v>
      </c>
      <c r="P52" s="57">
        <v>0</v>
      </c>
      <c r="Q52" s="57">
        <v>0</v>
      </c>
      <c r="R52" s="57">
        <v>0</v>
      </c>
      <c r="S52" s="57">
        <v>0</v>
      </c>
      <c r="T52" s="57">
        <v>0</v>
      </c>
      <c r="U52" s="57">
        <v>0</v>
      </c>
      <c r="V52" s="57">
        <v>0</v>
      </c>
      <c r="W52" s="57">
        <v>0</v>
      </c>
      <c r="X52" s="57">
        <v>0</v>
      </c>
      <c r="Y52" s="57">
        <v>0</v>
      </c>
      <c r="Z52" s="57">
        <v>0</v>
      </c>
      <c r="AA52" s="57">
        <v>0</v>
      </c>
      <c r="AB52" s="57">
        <v>0</v>
      </c>
      <c r="AC52" s="57">
        <v>0</v>
      </c>
      <c r="AD52" s="57">
        <v>0</v>
      </c>
      <c r="AE52" s="57">
        <v>0</v>
      </c>
      <c r="AF52" s="57">
        <v>0</v>
      </c>
      <c r="AG52" s="57">
        <v>0</v>
      </c>
      <c r="AH52" s="57">
        <v>0</v>
      </c>
      <c r="AI52" s="57">
        <v>0</v>
      </c>
      <c r="AJ52" s="57">
        <v>0</v>
      </c>
      <c r="AK52" s="57">
        <v>0</v>
      </c>
      <c r="AL52" s="57">
        <v>0</v>
      </c>
      <c r="AM52" s="57">
        <v>0</v>
      </c>
      <c r="AN52" s="57">
        <v>0</v>
      </c>
      <c r="AO52" s="57">
        <v>0</v>
      </c>
      <c r="AP52" s="57">
        <v>0</v>
      </c>
      <c r="AQ52" s="57">
        <v>0</v>
      </c>
      <c r="AR52" s="57">
        <v>0</v>
      </c>
      <c r="AS52" s="57">
        <v>0</v>
      </c>
      <c r="AT52" s="57">
        <v>0</v>
      </c>
      <c r="AU52" s="58">
        <v>0</v>
      </c>
    </row>
    <row r="53" spans="1:47" s="3" customFormat="1" ht="14">
      <c r="A53" s="98" t="s">
        <v>617</v>
      </c>
      <c r="B53" s="117">
        <v>0</v>
      </c>
      <c r="C53" s="8">
        <f t="shared" si="0"/>
        <v>0</v>
      </c>
      <c r="D53" s="9">
        <f t="shared" si="11"/>
        <v>0</v>
      </c>
      <c r="E53" s="65"/>
      <c r="F53" s="55"/>
      <c r="G53" s="77" t="s">
        <v>555</v>
      </c>
      <c r="H53" s="96">
        <v>0</v>
      </c>
      <c r="I53" s="84" t="s">
        <v>228</v>
      </c>
      <c r="J53" s="31">
        <f t="shared" si="1"/>
        <v>0</v>
      </c>
      <c r="K53" s="32">
        <f t="shared" si="2"/>
        <v>0</v>
      </c>
      <c r="L53" s="31">
        <f t="shared" si="3"/>
        <v>0</v>
      </c>
      <c r="M53" s="56"/>
      <c r="N53" s="57">
        <f>L53</f>
        <v>0</v>
      </c>
      <c r="O53" s="57">
        <v>0</v>
      </c>
      <c r="P53" s="57">
        <v>0</v>
      </c>
      <c r="Q53" s="57">
        <v>0</v>
      </c>
      <c r="R53" s="57">
        <v>0</v>
      </c>
      <c r="S53" s="57">
        <v>0</v>
      </c>
      <c r="T53" s="57">
        <v>0</v>
      </c>
      <c r="U53" s="57">
        <v>0</v>
      </c>
      <c r="V53" s="57">
        <v>0</v>
      </c>
      <c r="W53" s="57">
        <v>0</v>
      </c>
      <c r="X53" s="57">
        <v>0</v>
      </c>
      <c r="Y53" s="57">
        <v>0</v>
      </c>
      <c r="Z53" s="57">
        <v>0</v>
      </c>
      <c r="AA53" s="57">
        <v>0</v>
      </c>
      <c r="AB53" s="57">
        <v>0</v>
      </c>
      <c r="AC53" s="57">
        <v>0</v>
      </c>
      <c r="AD53" s="57">
        <v>0</v>
      </c>
      <c r="AE53" s="57">
        <v>0</v>
      </c>
      <c r="AF53" s="57">
        <v>0</v>
      </c>
      <c r="AG53" s="57">
        <v>0</v>
      </c>
      <c r="AH53" s="57">
        <v>0</v>
      </c>
      <c r="AI53" s="57">
        <v>0</v>
      </c>
      <c r="AJ53" s="57">
        <v>0</v>
      </c>
      <c r="AK53" s="57">
        <v>0</v>
      </c>
      <c r="AL53" s="57">
        <v>0</v>
      </c>
      <c r="AM53" s="57">
        <v>0</v>
      </c>
      <c r="AN53" s="57">
        <v>0</v>
      </c>
      <c r="AO53" s="57">
        <v>0</v>
      </c>
      <c r="AP53" s="57">
        <v>0</v>
      </c>
      <c r="AQ53" s="57">
        <v>0</v>
      </c>
      <c r="AR53" s="57">
        <v>0</v>
      </c>
      <c r="AS53" s="57">
        <v>0</v>
      </c>
      <c r="AT53" s="57">
        <v>0</v>
      </c>
      <c r="AU53" s="58">
        <v>0</v>
      </c>
    </row>
    <row r="54" spans="1:47" s="3" customFormat="1" ht="14">
      <c r="A54" s="98" t="s">
        <v>618</v>
      </c>
      <c r="B54" s="117">
        <v>0</v>
      </c>
      <c r="C54" s="8">
        <f t="shared" si="0"/>
        <v>0</v>
      </c>
      <c r="D54" s="9">
        <f t="shared" si="11"/>
        <v>0</v>
      </c>
      <c r="E54" s="65"/>
      <c r="F54" s="98"/>
      <c r="G54" s="78" t="s">
        <v>533</v>
      </c>
      <c r="H54" s="96">
        <f>B61</f>
        <v>0</v>
      </c>
      <c r="I54" s="84" t="s">
        <v>228</v>
      </c>
      <c r="J54" s="31">
        <f t="shared" si="1"/>
        <v>0</v>
      </c>
      <c r="K54" s="32">
        <f t="shared" si="2"/>
        <v>0</v>
      </c>
      <c r="L54" s="31">
        <f t="shared" si="3"/>
        <v>0</v>
      </c>
      <c r="M54" s="56"/>
      <c r="N54" s="57">
        <v>0</v>
      </c>
      <c r="O54" s="57">
        <v>0</v>
      </c>
      <c r="P54" s="57">
        <f>L54</f>
        <v>0</v>
      </c>
      <c r="Q54" s="57">
        <v>0</v>
      </c>
      <c r="R54" s="57">
        <v>0</v>
      </c>
      <c r="S54" s="57">
        <v>0</v>
      </c>
      <c r="T54" s="57">
        <v>0</v>
      </c>
      <c r="U54" s="57">
        <v>0</v>
      </c>
      <c r="V54" s="57">
        <v>0</v>
      </c>
      <c r="W54" s="57">
        <v>0</v>
      </c>
      <c r="X54" s="57">
        <v>0</v>
      </c>
      <c r="Y54" s="57">
        <v>0</v>
      </c>
      <c r="Z54" s="57">
        <v>0</v>
      </c>
      <c r="AA54" s="57">
        <v>0</v>
      </c>
      <c r="AB54" s="57">
        <v>0</v>
      </c>
      <c r="AC54" s="57">
        <v>0</v>
      </c>
      <c r="AD54" s="57">
        <v>0</v>
      </c>
      <c r="AE54" s="57">
        <v>0</v>
      </c>
      <c r="AF54" s="57">
        <v>0</v>
      </c>
      <c r="AG54" s="57">
        <v>0</v>
      </c>
      <c r="AH54" s="57">
        <v>0</v>
      </c>
      <c r="AI54" s="57">
        <v>0</v>
      </c>
      <c r="AJ54" s="57">
        <v>0</v>
      </c>
      <c r="AK54" s="57">
        <v>0</v>
      </c>
      <c r="AL54" s="57">
        <v>0</v>
      </c>
      <c r="AM54" s="57">
        <v>0</v>
      </c>
      <c r="AN54" s="57">
        <v>0</v>
      </c>
      <c r="AO54" s="57">
        <v>0</v>
      </c>
      <c r="AP54" s="57">
        <v>0</v>
      </c>
      <c r="AQ54" s="57">
        <v>0</v>
      </c>
      <c r="AR54" s="57">
        <v>0</v>
      </c>
      <c r="AS54" s="57">
        <v>0</v>
      </c>
      <c r="AT54" s="57">
        <v>0</v>
      </c>
      <c r="AU54" s="58">
        <v>0</v>
      </c>
    </row>
    <row r="55" spans="1:47" s="3" customFormat="1" ht="14">
      <c r="A55" s="98" t="s">
        <v>619</v>
      </c>
      <c r="B55" s="117">
        <v>0</v>
      </c>
      <c r="C55" s="8">
        <f t="shared" si="0"/>
        <v>0</v>
      </c>
      <c r="D55" s="9">
        <f t="shared" si="11"/>
        <v>0</v>
      </c>
      <c r="E55" s="65"/>
      <c r="F55" s="98"/>
      <c r="G55" s="78" t="s">
        <v>556</v>
      </c>
      <c r="H55" s="119">
        <v>0</v>
      </c>
      <c r="I55" s="84" t="s">
        <v>228</v>
      </c>
      <c r="J55" s="31">
        <f t="shared" si="1"/>
        <v>0</v>
      </c>
      <c r="K55" s="32">
        <f t="shared" si="2"/>
        <v>0</v>
      </c>
      <c r="L55" s="31">
        <f t="shared" si="3"/>
        <v>0</v>
      </c>
      <c r="M55" s="56"/>
      <c r="N55" s="57">
        <f>L55</f>
        <v>0</v>
      </c>
      <c r="O55" s="57">
        <v>0</v>
      </c>
      <c r="P55" s="57">
        <v>0</v>
      </c>
      <c r="Q55" s="57">
        <v>0</v>
      </c>
      <c r="R55" s="57">
        <v>0</v>
      </c>
      <c r="S55" s="57">
        <v>0</v>
      </c>
      <c r="T55" s="57">
        <v>0</v>
      </c>
      <c r="U55" s="57">
        <v>0</v>
      </c>
      <c r="V55" s="57">
        <v>0</v>
      </c>
      <c r="W55" s="57">
        <v>0</v>
      </c>
      <c r="X55" s="57">
        <v>0</v>
      </c>
      <c r="Y55" s="57">
        <v>0</v>
      </c>
      <c r="Z55" s="57">
        <v>0</v>
      </c>
      <c r="AA55" s="57">
        <v>0</v>
      </c>
      <c r="AB55" s="57">
        <v>0</v>
      </c>
      <c r="AC55" s="57">
        <v>0</v>
      </c>
      <c r="AD55" s="57">
        <v>0</v>
      </c>
      <c r="AE55" s="57">
        <v>0</v>
      </c>
      <c r="AF55" s="57">
        <v>0</v>
      </c>
      <c r="AG55" s="57">
        <v>0</v>
      </c>
      <c r="AH55" s="57">
        <v>0</v>
      </c>
      <c r="AI55" s="57">
        <v>0</v>
      </c>
      <c r="AJ55" s="57">
        <v>0</v>
      </c>
      <c r="AK55" s="57">
        <v>0</v>
      </c>
      <c r="AL55" s="57">
        <v>0</v>
      </c>
      <c r="AM55" s="57">
        <v>0</v>
      </c>
      <c r="AN55" s="57">
        <v>0</v>
      </c>
      <c r="AO55" s="57">
        <v>0</v>
      </c>
      <c r="AP55" s="57">
        <v>0</v>
      </c>
      <c r="AQ55" s="57">
        <v>0</v>
      </c>
      <c r="AR55" s="57">
        <v>0</v>
      </c>
      <c r="AS55" s="57">
        <v>0</v>
      </c>
      <c r="AT55" s="57">
        <v>0</v>
      </c>
      <c r="AU55" s="58">
        <v>0</v>
      </c>
    </row>
    <row r="56" spans="1:47" s="3" customFormat="1" ht="14">
      <c r="A56" s="98" t="s">
        <v>620</v>
      </c>
      <c r="B56" s="117">
        <v>0</v>
      </c>
      <c r="C56" s="8">
        <f t="shared" si="0"/>
        <v>0</v>
      </c>
      <c r="D56" s="9">
        <f t="shared" si="11"/>
        <v>0</v>
      </c>
      <c r="E56" s="65"/>
      <c r="F56" s="98"/>
      <c r="G56" s="78" t="s">
        <v>557</v>
      </c>
      <c r="H56" s="119">
        <v>0</v>
      </c>
      <c r="I56" s="84" t="s">
        <v>228</v>
      </c>
      <c r="J56" s="31">
        <f t="shared" si="1"/>
        <v>0</v>
      </c>
      <c r="K56" s="32">
        <f t="shared" si="2"/>
        <v>0</v>
      </c>
      <c r="L56" s="31">
        <f t="shared" si="3"/>
        <v>0</v>
      </c>
      <c r="M56" s="56"/>
      <c r="N56" s="57">
        <f>L56</f>
        <v>0</v>
      </c>
      <c r="O56" s="57">
        <v>0</v>
      </c>
      <c r="P56" s="57">
        <v>0</v>
      </c>
      <c r="Q56" s="57">
        <v>0</v>
      </c>
      <c r="R56" s="57">
        <v>0</v>
      </c>
      <c r="S56" s="57">
        <v>0</v>
      </c>
      <c r="T56" s="57">
        <v>0</v>
      </c>
      <c r="U56" s="57">
        <v>0</v>
      </c>
      <c r="V56" s="57">
        <v>0</v>
      </c>
      <c r="W56" s="57">
        <v>0</v>
      </c>
      <c r="X56" s="57">
        <v>0</v>
      </c>
      <c r="Y56" s="57">
        <v>0</v>
      </c>
      <c r="Z56" s="57">
        <v>0</v>
      </c>
      <c r="AA56" s="57">
        <v>0</v>
      </c>
      <c r="AB56" s="57">
        <v>0</v>
      </c>
      <c r="AC56" s="57">
        <v>0</v>
      </c>
      <c r="AD56" s="57">
        <v>0</v>
      </c>
      <c r="AE56" s="57">
        <v>0</v>
      </c>
      <c r="AF56" s="57">
        <v>0</v>
      </c>
      <c r="AG56" s="57">
        <v>0</v>
      </c>
      <c r="AH56" s="57">
        <v>0</v>
      </c>
      <c r="AI56" s="57">
        <v>0</v>
      </c>
      <c r="AJ56" s="57">
        <v>0</v>
      </c>
      <c r="AK56" s="57">
        <v>0</v>
      </c>
      <c r="AL56" s="57">
        <v>0</v>
      </c>
      <c r="AM56" s="57">
        <v>0</v>
      </c>
      <c r="AN56" s="57">
        <v>0</v>
      </c>
      <c r="AO56" s="57">
        <v>0</v>
      </c>
      <c r="AP56" s="57">
        <v>0</v>
      </c>
      <c r="AQ56" s="57">
        <v>0</v>
      </c>
      <c r="AR56" s="57">
        <v>0</v>
      </c>
      <c r="AS56" s="57">
        <v>0</v>
      </c>
      <c r="AT56" s="57">
        <v>0</v>
      </c>
      <c r="AU56" s="58">
        <v>0</v>
      </c>
    </row>
    <row r="57" spans="1:47" s="3" customFormat="1" ht="14">
      <c r="A57" s="98" t="s">
        <v>621</v>
      </c>
      <c r="B57" s="117">
        <v>0</v>
      </c>
      <c r="C57" s="8">
        <f t="shared" si="0"/>
        <v>0</v>
      </c>
      <c r="D57" s="9">
        <f t="shared" si="11"/>
        <v>0</v>
      </c>
      <c r="E57" s="65"/>
      <c r="F57" s="98"/>
      <c r="G57" s="77" t="s">
        <v>601</v>
      </c>
      <c r="H57" s="91">
        <v>0</v>
      </c>
      <c r="I57" s="84" t="s">
        <v>228</v>
      </c>
      <c r="J57" s="31">
        <f t="shared" si="1"/>
        <v>0</v>
      </c>
      <c r="K57" s="32">
        <f t="shared" si="2"/>
        <v>0</v>
      </c>
      <c r="L57" s="31">
        <f t="shared" si="3"/>
        <v>0</v>
      </c>
      <c r="M57" s="56"/>
      <c r="N57" s="57">
        <f>L57</f>
        <v>0</v>
      </c>
      <c r="O57" s="57">
        <v>0</v>
      </c>
      <c r="P57" s="57">
        <v>0</v>
      </c>
      <c r="Q57" s="57">
        <v>0</v>
      </c>
      <c r="R57" s="57">
        <v>0</v>
      </c>
      <c r="S57" s="57">
        <v>0</v>
      </c>
      <c r="T57" s="57">
        <v>0</v>
      </c>
      <c r="U57" s="57">
        <v>0</v>
      </c>
      <c r="V57" s="57">
        <v>0</v>
      </c>
      <c r="W57" s="57">
        <v>0</v>
      </c>
      <c r="X57" s="57">
        <v>0</v>
      </c>
      <c r="Y57" s="57">
        <v>0</v>
      </c>
      <c r="Z57" s="57">
        <v>0</v>
      </c>
      <c r="AA57" s="57">
        <v>0</v>
      </c>
      <c r="AB57" s="57">
        <v>0</v>
      </c>
      <c r="AC57" s="57">
        <v>0</v>
      </c>
      <c r="AD57" s="57">
        <v>0</v>
      </c>
      <c r="AE57" s="57">
        <v>0</v>
      </c>
      <c r="AF57" s="57">
        <v>0</v>
      </c>
      <c r="AG57" s="57">
        <v>0</v>
      </c>
      <c r="AH57" s="57">
        <v>0</v>
      </c>
      <c r="AI57" s="57">
        <v>0</v>
      </c>
      <c r="AJ57" s="57">
        <v>0</v>
      </c>
      <c r="AK57" s="57">
        <v>0</v>
      </c>
      <c r="AL57" s="57">
        <v>0</v>
      </c>
      <c r="AM57" s="57">
        <v>0</v>
      </c>
      <c r="AN57" s="57">
        <v>0</v>
      </c>
      <c r="AO57" s="57">
        <v>0</v>
      </c>
      <c r="AP57" s="57">
        <v>0</v>
      </c>
      <c r="AQ57" s="57">
        <v>0</v>
      </c>
      <c r="AR57" s="57">
        <v>0</v>
      </c>
      <c r="AS57" s="57">
        <v>0</v>
      </c>
      <c r="AT57" s="57">
        <v>0</v>
      </c>
      <c r="AU57" s="58">
        <v>0</v>
      </c>
    </row>
    <row r="58" spans="1:47" s="3" customFormat="1" ht="14">
      <c r="A58" s="98" t="s">
        <v>622</v>
      </c>
      <c r="B58" s="117">
        <v>0</v>
      </c>
      <c r="C58" s="8">
        <f t="shared" si="0"/>
        <v>0</v>
      </c>
      <c r="D58" s="9">
        <f t="shared" si="11"/>
        <v>0</v>
      </c>
      <c r="E58" s="65"/>
      <c r="F58" s="98"/>
      <c r="G58" s="78" t="s">
        <v>579</v>
      </c>
      <c r="H58" s="96">
        <f>B68</f>
        <v>0</v>
      </c>
      <c r="I58" s="84" t="s">
        <v>228</v>
      </c>
      <c r="J58" s="31">
        <f t="shared" si="1"/>
        <v>0</v>
      </c>
      <c r="K58" s="32">
        <f t="shared" si="2"/>
        <v>0</v>
      </c>
      <c r="L58" s="31">
        <f t="shared" si="3"/>
        <v>0</v>
      </c>
      <c r="M58" s="56"/>
      <c r="N58" s="57">
        <v>0</v>
      </c>
      <c r="O58" s="57">
        <v>0</v>
      </c>
      <c r="P58" s="57">
        <f>L58</f>
        <v>0</v>
      </c>
      <c r="Q58" s="57">
        <v>0</v>
      </c>
      <c r="R58" s="57">
        <v>0</v>
      </c>
      <c r="S58" s="57">
        <v>0</v>
      </c>
      <c r="T58" s="57">
        <v>0</v>
      </c>
      <c r="U58" s="57">
        <v>0</v>
      </c>
      <c r="V58" s="57">
        <v>0</v>
      </c>
      <c r="W58" s="57">
        <v>0</v>
      </c>
      <c r="X58" s="57">
        <v>0</v>
      </c>
      <c r="Y58" s="57">
        <v>0</v>
      </c>
      <c r="Z58" s="57">
        <v>0</v>
      </c>
      <c r="AA58" s="57">
        <v>0</v>
      </c>
      <c r="AB58" s="57">
        <v>0</v>
      </c>
      <c r="AC58" s="57">
        <v>0</v>
      </c>
      <c r="AD58" s="57">
        <v>0</v>
      </c>
      <c r="AE58" s="57">
        <v>0</v>
      </c>
      <c r="AF58" s="57">
        <v>0</v>
      </c>
      <c r="AG58" s="57">
        <v>0</v>
      </c>
      <c r="AH58" s="57">
        <v>0</v>
      </c>
      <c r="AI58" s="57">
        <v>0</v>
      </c>
      <c r="AJ58" s="57">
        <v>0</v>
      </c>
      <c r="AK58" s="57">
        <v>0</v>
      </c>
      <c r="AL58" s="57">
        <v>0</v>
      </c>
      <c r="AM58" s="57">
        <v>0</v>
      </c>
      <c r="AN58" s="57">
        <v>0</v>
      </c>
      <c r="AO58" s="57">
        <v>0</v>
      </c>
      <c r="AP58" s="57">
        <v>0</v>
      </c>
      <c r="AQ58" s="57">
        <v>0</v>
      </c>
      <c r="AR58" s="57">
        <v>0</v>
      </c>
      <c r="AS58" s="57">
        <v>0</v>
      </c>
      <c r="AT58" s="57">
        <v>0</v>
      </c>
      <c r="AU58" s="58">
        <v>0</v>
      </c>
    </row>
    <row r="59" spans="1:47" s="3" customFormat="1" ht="14">
      <c r="A59" s="98" t="s">
        <v>531</v>
      </c>
      <c r="B59" s="117">
        <v>0</v>
      </c>
      <c r="C59" s="8">
        <f t="shared" si="0"/>
        <v>0</v>
      </c>
      <c r="D59" s="9">
        <f t="shared" si="11"/>
        <v>0</v>
      </c>
      <c r="E59" s="65"/>
      <c r="F59" s="98"/>
      <c r="G59" s="78" t="s">
        <v>602</v>
      </c>
      <c r="H59" s="119">
        <v>0</v>
      </c>
      <c r="I59" s="84" t="s">
        <v>228</v>
      </c>
      <c r="J59" s="31">
        <f t="shared" si="1"/>
        <v>0</v>
      </c>
      <c r="K59" s="32">
        <f t="shared" si="2"/>
        <v>0</v>
      </c>
      <c r="L59" s="31">
        <f t="shared" si="3"/>
        <v>0</v>
      </c>
      <c r="M59" s="56"/>
      <c r="N59" s="57">
        <f>L59</f>
        <v>0</v>
      </c>
      <c r="O59" s="57">
        <v>0</v>
      </c>
      <c r="P59" s="57">
        <v>0</v>
      </c>
      <c r="Q59" s="57">
        <v>0</v>
      </c>
      <c r="R59" s="57">
        <v>0</v>
      </c>
      <c r="S59" s="57">
        <v>0</v>
      </c>
      <c r="T59" s="57">
        <v>0</v>
      </c>
      <c r="U59" s="57">
        <v>0</v>
      </c>
      <c r="V59" s="57">
        <v>0</v>
      </c>
      <c r="W59" s="57">
        <v>0</v>
      </c>
      <c r="X59" s="57">
        <v>0</v>
      </c>
      <c r="Y59" s="57">
        <v>0</v>
      </c>
      <c r="Z59" s="57">
        <v>0</v>
      </c>
      <c r="AA59" s="57">
        <v>0</v>
      </c>
      <c r="AB59" s="57">
        <v>0</v>
      </c>
      <c r="AC59" s="57">
        <v>0</v>
      </c>
      <c r="AD59" s="57">
        <v>0</v>
      </c>
      <c r="AE59" s="57">
        <v>0</v>
      </c>
      <c r="AF59" s="57">
        <v>0</v>
      </c>
      <c r="AG59" s="57">
        <v>0</v>
      </c>
      <c r="AH59" s="57">
        <v>0</v>
      </c>
      <c r="AI59" s="57">
        <v>0</v>
      </c>
      <c r="AJ59" s="57">
        <v>0</v>
      </c>
      <c r="AK59" s="57">
        <v>0</v>
      </c>
      <c r="AL59" s="57">
        <v>0</v>
      </c>
      <c r="AM59" s="57">
        <v>0</v>
      </c>
      <c r="AN59" s="57">
        <v>0</v>
      </c>
      <c r="AO59" s="57">
        <v>0</v>
      </c>
      <c r="AP59" s="57">
        <v>0</v>
      </c>
      <c r="AQ59" s="57">
        <v>0</v>
      </c>
      <c r="AR59" s="57">
        <v>0</v>
      </c>
      <c r="AS59" s="57">
        <v>0</v>
      </c>
      <c r="AT59" s="57">
        <v>0</v>
      </c>
      <c r="AU59" s="58">
        <v>0</v>
      </c>
    </row>
    <row r="60" spans="1:47" s="3" customFormat="1" ht="14">
      <c r="A60" s="98" t="s">
        <v>532</v>
      </c>
      <c r="B60" s="117">
        <v>0</v>
      </c>
      <c r="C60" s="8">
        <f t="shared" si="0"/>
        <v>0</v>
      </c>
      <c r="D60" s="9">
        <f t="shared" si="11"/>
        <v>0</v>
      </c>
      <c r="E60" s="65"/>
      <c r="F60" s="98"/>
      <c r="G60" s="78" t="s">
        <v>603</v>
      </c>
      <c r="H60" s="119">
        <v>0</v>
      </c>
      <c r="I60" s="84" t="s">
        <v>228</v>
      </c>
      <c r="J60" s="31">
        <f t="shared" si="1"/>
        <v>0</v>
      </c>
      <c r="K60" s="32">
        <f t="shared" si="2"/>
        <v>0</v>
      </c>
      <c r="L60" s="31">
        <f t="shared" si="3"/>
        <v>0</v>
      </c>
      <c r="M60" s="56"/>
      <c r="N60" s="57">
        <f>L60</f>
        <v>0</v>
      </c>
      <c r="O60" s="57">
        <v>0</v>
      </c>
      <c r="P60" s="57">
        <v>0</v>
      </c>
      <c r="Q60" s="57">
        <v>0</v>
      </c>
      <c r="R60" s="57">
        <v>0</v>
      </c>
      <c r="S60" s="57">
        <v>0</v>
      </c>
      <c r="T60" s="57">
        <v>0</v>
      </c>
      <c r="U60" s="57">
        <v>0</v>
      </c>
      <c r="V60" s="57">
        <v>0</v>
      </c>
      <c r="W60" s="57">
        <v>0</v>
      </c>
      <c r="X60" s="57">
        <v>0</v>
      </c>
      <c r="Y60" s="57">
        <v>0</v>
      </c>
      <c r="Z60" s="57">
        <v>0</v>
      </c>
      <c r="AA60" s="57">
        <v>0</v>
      </c>
      <c r="AB60" s="57">
        <v>0</v>
      </c>
      <c r="AC60" s="57">
        <v>0</v>
      </c>
      <c r="AD60" s="57">
        <v>0</v>
      </c>
      <c r="AE60" s="57">
        <v>0</v>
      </c>
      <c r="AF60" s="57">
        <v>0</v>
      </c>
      <c r="AG60" s="57">
        <v>0</v>
      </c>
      <c r="AH60" s="57">
        <v>0</v>
      </c>
      <c r="AI60" s="57">
        <v>0</v>
      </c>
      <c r="AJ60" s="57">
        <v>0</v>
      </c>
      <c r="AK60" s="57">
        <v>0</v>
      </c>
      <c r="AL60" s="57">
        <v>0</v>
      </c>
      <c r="AM60" s="57">
        <v>0</v>
      </c>
      <c r="AN60" s="57">
        <v>0</v>
      </c>
      <c r="AO60" s="57">
        <v>0</v>
      </c>
      <c r="AP60" s="57">
        <v>0</v>
      </c>
      <c r="AQ60" s="57">
        <v>0</v>
      </c>
      <c r="AR60" s="57">
        <v>0</v>
      </c>
      <c r="AS60" s="57">
        <v>0</v>
      </c>
      <c r="AT60" s="57">
        <v>0</v>
      </c>
      <c r="AU60" s="58">
        <v>0</v>
      </c>
    </row>
    <row r="61" spans="1:47" s="3" customFormat="1" ht="14">
      <c r="A61" s="98" t="s">
        <v>533</v>
      </c>
      <c r="B61" s="117">
        <v>0</v>
      </c>
      <c r="C61" s="8">
        <f t="shared" si="0"/>
        <v>0</v>
      </c>
      <c r="D61" s="9">
        <f t="shared" si="11"/>
        <v>0</v>
      </c>
      <c r="E61" s="65"/>
      <c r="F61" s="98"/>
      <c r="G61" s="77" t="s">
        <v>647</v>
      </c>
      <c r="H61" s="91">
        <v>0</v>
      </c>
      <c r="I61" s="84" t="s">
        <v>228</v>
      </c>
      <c r="J61" s="31">
        <f t="shared" si="1"/>
        <v>0</v>
      </c>
      <c r="K61" s="32">
        <f t="shared" si="2"/>
        <v>0</v>
      </c>
      <c r="L61" s="31">
        <f t="shared" si="3"/>
        <v>0</v>
      </c>
      <c r="M61" s="56"/>
      <c r="N61" s="57">
        <f>L61</f>
        <v>0</v>
      </c>
      <c r="O61" s="57">
        <v>0</v>
      </c>
      <c r="P61" s="57">
        <v>0</v>
      </c>
      <c r="Q61" s="57">
        <v>0</v>
      </c>
      <c r="R61" s="57">
        <v>0</v>
      </c>
      <c r="S61" s="57">
        <v>0</v>
      </c>
      <c r="T61" s="57">
        <v>0</v>
      </c>
      <c r="U61" s="57">
        <v>0</v>
      </c>
      <c r="V61" s="57">
        <v>0</v>
      </c>
      <c r="W61" s="57">
        <v>0</v>
      </c>
      <c r="X61" s="57">
        <v>0</v>
      </c>
      <c r="Y61" s="57">
        <v>0</v>
      </c>
      <c r="Z61" s="57">
        <v>0</v>
      </c>
      <c r="AA61" s="57">
        <v>0</v>
      </c>
      <c r="AB61" s="57">
        <v>0</v>
      </c>
      <c r="AC61" s="57">
        <v>0</v>
      </c>
      <c r="AD61" s="57">
        <v>0</v>
      </c>
      <c r="AE61" s="57">
        <v>0</v>
      </c>
      <c r="AF61" s="57">
        <v>0</v>
      </c>
      <c r="AG61" s="57">
        <v>0</v>
      </c>
      <c r="AH61" s="57">
        <v>0</v>
      </c>
      <c r="AI61" s="57">
        <v>0</v>
      </c>
      <c r="AJ61" s="57">
        <v>0</v>
      </c>
      <c r="AK61" s="57">
        <v>0</v>
      </c>
      <c r="AL61" s="57">
        <v>0</v>
      </c>
      <c r="AM61" s="57">
        <v>0</v>
      </c>
      <c r="AN61" s="57">
        <v>0</v>
      </c>
      <c r="AO61" s="57">
        <v>0</v>
      </c>
      <c r="AP61" s="57">
        <v>0</v>
      </c>
      <c r="AQ61" s="57">
        <v>0</v>
      </c>
      <c r="AR61" s="57">
        <v>0</v>
      </c>
      <c r="AS61" s="57">
        <v>0</v>
      </c>
      <c r="AT61" s="57">
        <v>0</v>
      </c>
      <c r="AU61" s="58">
        <v>0</v>
      </c>
    </row>
    <row r="62" spans="1:47" s="3" customFormat="1" ht="14">
      <c r="A62" s="98" t="s">
        <v>534</v>
      </c>
      <c r="B62" s="117">
        <v>0</v>
      </c>
      <c r="C62" s="8">
        <f t="shared" si="0"/>
        <v>0</v>
      </c>
      <c r="D62" s="9">
        <f t="shared" si="11"/>
        <v>0</v>
      </c>
      <c r="E62" s="65"/>
      <c r="F62" s="98"/>
      <c r="G62" s="78" t="s">
        <v>625</v>
      </c>
      <c r="H62" s="96">
        <f>B75</f>
        <v>0</v>
      </c>
      <c r="I62" s="84" t="s">
        <v>228</v>
      </c>
      <c r="J62" s="31">
        <f t="shared" si="1"/>
        <v>0</v>
      </c>
      <c r="K62" s="32">
        <f t="shared" si="2"/>
        <v>0</v>
      </c>
      <c r="L62" s="31">
        <f t="shared" si="3"/>
        <v>0</v>
      </c>
      <c r="M62" s="56"/>
      <c r="N62" s="57">
        <v>0</v>
      </c>
      <c r="O62" s="57">
        <v>0</v>
      </c>
      <c r="P62" s="57">
        <f>L62</f>
        <v>0</v>
      </c>
      <c r="Q62" s="57">
        <v>0</v>
      </c>
      <c r="R62" s="57">
        <v>0</v>
      </c>
      <c r="S62" s="57">
        <v>0</v>
      </c>
      <c r="T62" s="57">
        <v>0</v>
      </c>
      <c r="U62" s="57">
        <v>0</v>
      </c>
      <c r="V62" s="57">
        <v>0</v>
      </c>
      <c r="W62" s="57">
        <v>0</v>
      </c>
      <c r="X62" s="57">
        <v>0</v>
      </c>
      <c r="Y62" s="57">
        <v>0</v>
      </c>
      <c r="Z62" s="57">
        <v>0</v>
      </c>
      <c r="AA62" s="57">
        <v>0</v>
      </c>
      <c r="AB62" s="57">
        <v>0</v>
      </c>
      <c r="AC62" s="57">
        <v>0</v>
      </c>
      <c r="AD62" s="57">
        <v>0</v>
      </c>
      <c r="AE62" s="57">
        <v>0</v>
      </c>
      <c r="AF62" s="57">
        <v>0</v>
      </c>
      <c r="AG62" s="57">
        <v>0</v>
      </c>
      <c r="AH62" s="57">
        <v>0</v>
      </c>
      <c r="AI62" s="57">
        <v>0</v>
      </c>
      <c r="AJ62" s="57">
        <v>0</v>
      </c>
      <c r="AK62" s="57">
        <v>0</v>
      </c>
      <c r="AL62" s="57">
        <v>0</v>
      </c>
      <c r="AM62" s="57">
        <v>0</v>
      </c>
      <c r="AN62" s="57">
        <v>0</v>
      </c>
      <c r="AO62" s="57">
        <v>0</v>
      </c>
      <c r="AP62" s="57">
        <v>0</v>
      </c>
      <c r="AQ62" s="57">
        <v>0</v>
      </c>
      <c r="AR62" s="57">
        <v>0</v>
      </c>
      <c r="AS62" s="57">
        <v>0</v>
      </c>
      <c r="AT62" s="57">
        <v>0</v>
      </c>
      <c r="AU62" s="58">
        <v>0</v>
      </c>
    </row>
    <row r="63" spans="1:47" s="3" customFormat="1" ht="14">
      <c r="A63" s="98" t="s">
        <v>535</v>
      </c>
      <c r="B63" s="117">
        <v>0</v>
      </c>
      <c r="C63" s="8">
        <f t="shared" si="0"/>
        <v>0</v>
      </c>
      <c r="D63" s="9">
        <f t="shared" si="11"/>
        <v>0</v>
      </c>
      <c r="E63" s="65"/>
      <c r="F63" s="98"/>
      <c r="G63" s="78" t="s">
        <v>648</v>
      </c>
      <c r="H63" s="119">
        <v>0</v>
      </c>
      <c r="I63" s="84" t="s">
        <v>228</v>
      </c>
      <c r="J63" s="31">
        <f t="shared" si="1"/>
        <v>0</v>
      </c>
      <c r="K63" s="32">
        <f t="shared" si="2"/>
        <v>0</v>
      </c>
      <c r="L63" s="31">
        <f t="shared" si="3"/>
        <v>0</v>
      </c>
      <c r="M63" s="56"/>
      <c r="N63" s="57">
        <f>L63</f>
        <v>0</v>
      </c>
      <c r="O63" s="57">
        <v>0</v>
      </c>
      <c r="P63" s="57">
        <v>0</v>
      </c>
      <c r="Q63" s="57">
        <v>0</v>
      </c>
      <c r="R63" s="57">
        <v>0</v>
      </c>
      <c r="S63" s="57">
        <v>0</v>
      </c>
      <c r="T63" s="57">
        <v>0</v>
      </c>
      <c r="U63" s="57">
        <v>0</v>
      </c>
      <c r="V63" s="57">
        <v>0</v>
      </c>
      <c r="W63" s="57">
        <v>0</v>
      </c>
      <c r="X63" s="57">
        <v>0</v>
      </c>
      <c r="Y63" s="57">
        <v>0</v>
      </c>
      <c r="Z63" s="57">
        <v>0</v>
      </c>
      <c r="AA63" s="57">
        <v>0</v>
      </c>
      <c r="AB63" s="57">
        <v>0</v>
      </c>
      <c r="AC63" s="57">
        <v>0</v>
      </c>
      <c r="AD63" s="57">
        <v>0</v>
      </c>
      <c r="AE63" s="57">
        <v>0</v>
      </c>
      <c r="AF63" s="57">
        <v>0</v>
      </c>
      <c r="AG63" s="57">
        <v>0</v>
      </c>
      <c r="AH63" s="57">
        <v>0</v>
      </c>
      <c r="AI63" s="57">
        <v>0</v>
      </c>
      <c r="AJ63" s="57">
        <v>0</v>
      </c>
      <c r="AK63" s="57">
        <v>0</v>
      </c>
      <c r="AL63" s="57">
        <v>0</v>
      </c>
      <c r="AM63" s="57">
        <v>0</v>
      </c>
      <c r="AN63" s="57">
        <v>0</v>
      </c>
      <c r="AO63" s="57">
        <v>0</v>
      </c>
      <c r="AP63" s="57">
        <v>0</v>
      </c>
      <c r="AQ63" s="57">
        <v>0</v>
      </c>
      <c r="AR63" s="57">
        <v>0</v>
      </c>
      <c r="AS63" s="57">
        <v>0</v>
      </c>
      <c r="AT63" s="57">
        <v>0</v>
      </c>
      <c r="AU63" s="58">
        <v>0</v>
      </c>
    </row>
    <row r="64" spans="1:47" s="3" customFormat="1" ht="14">
      <c r="A64" s="98" t="s">
        <v>536</v>
      </c>
      <c r="B64" s="117">
        <v>0</v>
      </c>
      <c r="C64" s="8">
        <f t="shared" si="0"/>
        <v>0</v>
      </c>
      <c r="D64" s="9">
        <f t="shared" si="11"/>
        <v>0</v>
      </c>
      <c r="E64" s="65"/>
      <c r="F64" s="98"/>
      <c r="G64" s="78" t="s">
        <v>649</v>
      </c>
      <c r="H64" s="119">
        <v>0</v>
      </c>
      <c r="I64" s="84" t="s">
        <v>228</v>
      </c>
      <c r="J64" s="31">
        <f t="shared" si="1"/>
        <v>0</v>
      </c>
      <c r="K64" s="32">
        <f t="shared" si="2"/>
        <v>0</v>
      </c>
      <c r="L64" s="31">
        <f t="shared" si="3"/>
        <v>0</v>
      </c>
      <c r="M64" s="56"/>
      <c r="N64" s="57">
        <f>L64</f>
        <v>0</v>
      </c>
      <c r="O64" s="57">
        <v>0</v>
      </c>
      <c r="P64" s="57">
        <v>0</v>
      </c>
      <c r="Q64" s="57">
        <v>0</v>
      </c>
      <c r="R64" s="57">
        <v>0</v>
      </c>
      <c r="S64" s="57">
        <v>0</v>
      </c>
      <c r="T64" s="57">
        <v>0</v>
      </c>
      <c r="U64" s="57">
        <v>0</v>
      </c>
      <c r="V64" s="57">
        <v>0</v>
      </c>
      <c r="W64" s="57">
        <v>0</v>
      </c>
      <c r="X64" s="57">
        <v>0</v>
      </c>
      <c r="Y64" s="57">
        <v>0</v>
      </c>
      <c r="Z64" s="57">
        <v>0</v>
      </c>
      <c r="AA64" s="57">
        <v>0</v>
      </c>
      <c r="AB64" s="57">
        <v>0</v>
      </c>
      <c r="AC64" s="57">
        <v>0</v>
      </c>
      <c r="AD64" s="57">
        <v>0</v>
      </c>
      <c r="AE64" s="57">
        <v>0</v>
      </c>
      <c r="AF64" s="57">
        <v>0</v>
      </c>
      <c r="AG64" s="57">
        <v>0</v>
      </c>
      <c r="AH64" s="57">
        <v>0</v>
      </c>
      <c r="AI64" s="57">
        <v>0</v>
      </c>
      <c r="AJ64" s="57">
        <v>0</v>
      </c>
      <c r="AK64" s="57">
        <v>0</v>
      </c>
      <c r="AL64" s="57">
        <v>0</v>
      </c>
      <c r="AM64" s="57">
        <v>0</v>
      </c>
      <c r="AN64" s="57">
        <v>0</v>
      </c>
      <c r="AO64" s="57">
        <v>0</v>
      </c>
      <c r="AP64" s="57">
        <v>0</v>
      </c>
      <c r="AQ64" s="57">
        <v>0</v>
      </c>
      <c r="AR64" s="57">
        <v>0</v>
      </c>
      <c r="AS64" s="57">
        <v>0</v>
      </c>
      <c r="AT64" s="57">
        <v>0</v>
      </c>
      <c r="AU64" s="58">
        <v>0</v>
      </c>
    </row>
    <row r="65" spans="1:47" s="3" customFormat="1" ht="14">
      <c r="A65" s="98" t="s">
        <v>537</v>
      </c>
      <c r="B65" s="117">
        <v>0</v>
      </c>
      <c r="C65" s="8">
        <f t="shared" si="0"/>
        <v>0</v>
      </c>
      <c r="D65" s="9">
        <f t="shared" si="11"/>
        <v>0</v>
      </c>
      <c r="E65" s="65"/>
      <c r="F65" s="98"/>
      <c r="G65" s="78" t="s">
        <v>558</v>
      </c>
      <c r="H65" s="119">
        <v>0</v>
      </c>
      <c r="I65" s="84" t="s">
        <v>228</v>
      </c>
      <c r="J65" s="31">
        <f t="shared" si="1"/>
        <v>0</v>
      </c>
      <c r="K65" s="32">
        <f t="shared" si="2"/>
        <v>0</v>
      </c>
      <c r="L65" s="31">
        <f t="shared" si="3"/>
        <v>0</v>
      </c>
      <c r="M65" s="56"/>
      <c r="N65" s="57">
        <f>L65</f>
        <v>0</v>
      </c>
      <c r="O65" s="57">
        <v>0</v>
      </c>
      <c r="P65" s="57">
        <v>0</v>
      </c>
      <c r="Q65" s="57">
        <v>0</v>
      </c>
      <c r="R65" s="57">
        <v>0</v>
      </c>
      <c r="S65" s="57">
        <v>0</v>
      </c>
      <c r="T65" s="57">
        <v>0</v>
      </c>
      <c r="U65" s="57">
        <v>0</v>
      </c>
      <c r="V65" s="57">
        <v>0</v>
      </c>
      <c r="W65" s="57">
        <v>0</v>
      </c>
      <c r="X65" s="57">
        <v>0</v>
      </c>
      <c r="Y65" s="57">
        <v>0</v>
      </c>
      <c r="Z65" s="57">
        <v>0</v>
      </c>
      <c r="AA65" s="57">
        <v>0</v>
      </c>
      <c r="AB65" s="57">
        <v>0</v>
      </c>
      <c r="AC65" s="57">
        <v>0</v>
      </c>
      <c r="AD65" s="57">
        <v>0</v>
      </c>
      <c r="AE65" s="57">
        <v>0</v>
      </c>
      <c r="AF65" s="57">
        <v>0</v>
      </c>
      <c r="AG65" s="57">
        <v>0</v>
      </c>
      <c r="AH65" s="57">
        <v>0</v>
      </c>
      <c r="AI65" s="57">
        <v>0</v>
      </c>
      <c r="AJ65" s="57">
        <v>0</v>
      </c>
      <c r="AK65" s="57">
        <v>0</v>
      </c>
      <c r="AL65" s="57">
        <v>0</v>
      </c>
      <c r="AM65" s="57">
        <v>0</v>
      </c>
      <c r="AN65" s="57">
        <v>0</v>
      </c>
      <c r="AO65" s="57">
        <v>0</v>
      </c>
      <c r="AP65" s="57">
        <v>0</v>
      </c>
      <c r="AQ65" s="57">
        <v>0</v>
      </c>
      <c r="AR65" s="57">
        <v>0</v>
      </c>
      <c r="AS65" s="57">
        <v>0</v>
      </c>
      <c r="AT65" s="57">
        <v>0</v>
      </c>
      <c r="AU65" s="58">
        <v>0</v>
      </c>
    </row>
    <row r="66" spans="1:47" s="3" customFormat="1" ht="14">
      <c r="A66" s="98" t="s">
        <v>577</v>
      </c>
      <c r="B66" s="117">
        <v>0</v>
      </c>
      <c r="C66" s="8">
        <f t="shared" si="0"/>
        <v>0</v>
      </c>
      <c r="D66" s="9">
        <f t="shared" si="11"/>
        <v>0</v>
      </c>
      <c r="E66" s="65"/>
      <c r="F66" s="98"/>
      <c r="G66" s="78" t="s">
        <v>539</v>
      </c>
      <c r="H66" s="96">
        <f>B81</f>
        <v>0</v>
      </c>
      <c r="I66" s="84" t="s">
        <v>228</v>
      </c>
      <c r="J66" s="31">
        <f t="shared" si="1"/>
        <v>0</v>
      </c>
      <c r="K66" s="32">
        <f t="shared" si="2"/>
        <v>0</v>
      </c>
      <c r="L66" s="31">
        <f t="shared" si="3"/>
        <v>0</v>
      </c>
      <c r="M66" s="56"/>
      <c r="N66" s="57">
        <v>0</v>
      </c>
      <c r="O66" s="57">
        <v>0</v>
      </c>
      <c r="P66" s="57">
        <f>L66</f>
        <v>0</v>
      </c>
      <c r="Q66" s="57">
        <v>0</v>
      </c>
      <c r="R66" s="57">
        <v>0</v>
      </c>
      <c r="S66" s="57">
        <v>0</v>
      </c>
      <c r="T66" s="57">
        <v>0</v>
      </c>
      <c r="U66" s="57">
        <v>0</v>
      </c>
      <c r="V66" s="57">
        <v>0</v>
      </c>
      <c r="W66" s="57">
        <v>0</v>
      </c>
      <c r="X66" s="57">
        <v>0</v>
      </c>
      <c r="Y66" s="57">
        <v>0</v>
      </c>
      <c r="Z66" s="57">
        <v>0</v>
      </c>
      <c r="AA66" s="57">
        <v>0</v>
      </c>
      <c r="AB66" s="57">
        <v>0</v>
      </c>
      <c r="AC66" s="57">
        <v>0</v>
      </c>
      <c r="AD66" s="57">
        <v>0</v>
      </c>
      <c r="AE66" s="57">
        <v>0</v>
      </c>
      <c r="AF66" s="57">
        <v>0</v>
      </c>
      <c r="AG66" s="57">
        <v>0</v>
      </c>
      <c r="AH66" s="57">
        <v>0</v>
      </c>
      <c r="AI66" s="57">
        <v>0</v>
      </c>
      <c r="AJ66" s="57">
        <v>0</v>
      </c>
      <c r="AK66" s="57">
        <v>0</v>
      </c>
      <c r="AL66" s="57">
        <v>0</v>
      </c>
      <c r="AM66" s="57">
        <v>0</v>
      </c>
      <c r="AN66" s="57">
        <v>0</v>
      </c>
      <c r="AO66" s="57">
        <v>0</v>
      </c>
      <c r="AP66" s="57">
        <v>0</v>
      </c>
      <c r="AQ66" s="57">
        <v>0</v>
      </c>
      <c r="AR66" s="57">
        <v>0</v>
      </c>
      <c r="AS66" s="57">
        <v>0</v>
      </c>
      <c r="AT66" s="57">
        <v>0</v>
      </c>
      <c r="AU66" s="58">
        <v>0</v>
      </c>
    </row>
    <row r="67" spans="1:47" s="3" customFormat="1" ht="14">
      <c r="A67" s="98" t="s">
        <v>578</v>
      </c>
      <c r="B67" s="117">
        <v>0</v>
      </c>
      <c r="C67" s="8">
        <f t="shared" si="0"/>
        <v>0</v>
      </c>
      <c r="D67" s="9">
        <f t="shared" si="11"/>
        <v>0</v>
      </c>
      <c r="E67" s="65"/>
      <c r="F67" s="98"/>
      <c r="G67" s="78" t="s">
        <v>559</v>
      </c>
      <c r="H67" s="96">
        <f t="shared" ref="H67:H69" si="12">B82</f>
        <v>0</v>
      </c>
      <c r="I67" s="84" t="s">
        <v>228</v>
      </c>
      <c r="J67" s="31">
        <f t="shared" si="1"/>
        <v>0</v>
      </c>
      <c r="K67" s="32">
        <f t="shared" si="2"/>
        <v>0</v>
      </c>
      <c r="L67" s="31">
        <f t="shared" si="3"/>
        <v>0</v>
      </c>
      <c r="M67" s="56"/>
      <c r="N67" s="57">
        <v>0</v>
      </c>
      <c r="O67" s="57">
        <v>0</v>
      </c>
      <c r="P67" s="57">
        <v>0</v>
      </c>
      <c r="Q67" s="57">
        <v>0</v>
      </c>
      <c r="R67" s="57">
        <f>L67</f>
        <v>0</v>
      </c>
      <c r="S67" s="57">
        <v>0</v>
      </c>
      <c r="T67" s="57">
        <v>0</v>
      </c>
      <c r="U67" s="57">
        <v>0</v>
      </c>
      <c r="V67" s="57">
        <v>0</v>
      </c>
      <c r="W67" s="57">
        <v>0</v>
      </c>
      <c r="X67" s="57">
        <v>0</v>
      </c>
      <c r="Y67" s="57">
        <v>0</v>
      </c>
      <c r="Z67" s="57">
        <v>0</v>
      </c>
      <c r="AA67" s="57">
        <v>0</v>
      </c>
      <c r="AB67" s="57">
        <v>0</v>
      </c>
      <c r="AC67" s="57">
        <v>0</v>
      </c>
      <c r="AD67" s="57">
        <v>0</v>
      </c>
      <c r="AE67" s="57">
        <v>0</v>
      </c>
      <c r="AF67" s="57">
        <v>0</v>
      </c>
      <c r="AG67" s="57">
        <v>0</v>
      </c>
      <c r="AH67" s="57">
        <v>0</v>
      </c>
      <c r="AI67" s="57">
        <v>0</v>
      </c>
      <c r="AJ67" s="57">
        <v>0</v>
      </c>
      <c r="AK67" s="57">
        <v>0</v>
      </c>
      <c r="AL67" s="57">
        <v>0</v>
      </c>
      <c r="AM67" s="57">
        <v>0</v>
      </c>
      <c r="AN67" s="57">
        <v>0</v>
      </c>
      <c r="AO67" s="57">
        <v>0</v>
      </c>
      <c r="AP67" s="57">
        <v>0</v>
      </c>
      <c r="AQ67" s="57">
        <v>0</v>
      </c>
      <c r="AR67" s="57">
        <v>0</v>
      </c>
      <c r="AS67" s="57">
        <v>0</v>
      </c>
      <c r="AT67" s="57">
        <v>0</v>
      </c>
      <c r="AU67" s="58">
        <v>0</v>
      </c>
    </row>
    <row r="68" spans="1:47" s="3" customFormat="1" ht="14">
      <c r="A68" s="98" t="s">
        <v>579</v>
      </c>
      <c r="B68" s="117">
        <v>0</v>
      </c>
      <c r="C68" s="8">
        <f t="shared" si="0"/>
        <v>0</v>
      </c>
      <c r="D68" s="9">
        <f t="shared" si="11"/>
        <v>0</v>
      </c>
      <c r="E68" s="65"/>
      <c r="F68" s="98"/>
      <c r="G68" s="78" t="s">
        <v>541</v>
      </c>
      <c r="H68" s="96">
        <f t="shared" si="12"/>
        <v>0</v>
      </c>
      <c r="I68" s="84" t="s">
        <v>228</v>
      </c>
      <c r="J68" s="31">
        <f t="shared" si="1"/>
        <v>0</v>
      </c>
      <c r="K68" s="32">
        <f t="shared" si="2"/>
        <v>0</v>
      </c>
      <c r="L68" s="31">
        <f t="shared" si="3"/>
        <v>0</v>
      </c>
      <c r="M68" s="56"/>
      <c r="N68" s="57">
        <f>L68</f>
        <v>0</v>
      </c>
      <c r="O68" s="57">
        <v>0</v>
      </c>
      <c r="P68" s="57">
        <v>0</v>
      </c>
      <c r="Q68" s="57">
        <v>0</v>
      </c>
      <c r="R68" s="57">
        <v>0</v>
      </c>
      <c r="S68" s="57">
        <v>0</v>
      </c>
      <c r="T68" s="57">
        <v>0</v>
      </c>
      <c r="U68" s="57">
        <v>0</v>
      </c>
      <c r="V68" s="57">
        <v>0</v>
      </c>
      <c r="W68" s="57">
        <v>0</v>
      </c>
      <c r="X68" s="57">
        <v>0</v>
      </c>
      <c r="Y68" s="57">
        <v>0</v>
      </c>
      <c r="Z68" s="57">
        <v>0</v>
      </c>
      <c r="AA68" s="57">
        <v>0</v>
      </c>
      <c r="AB68" s="57">
        <v>0</v>
      </c>
      <c r="AC68" s="57">
        <v>0</v>
      </c>
      <c r="AD68" s="57">
        <v>0</v>
      </c>
      <c r="AE68" s="57">
        <v>0</v>
      </c>
      <c r="AF68" s="57">
        <v>0</v>
      </c>
      <c r="AG68" s="57">
        <v>0</v>
      </c>
      <c r="AH68" s="57">
        <v>0</v>
      </c>
      <c r="AI68" s="57">
        <v>0</v>
      </c>
      <c r="AJ68" s="57">
        <v>0</v>
      </c>
      <c r="AK68" s="57">
        <v>0</v>
      </c>
      <c r="AL68" s="57">
        <v>0</v>
      </c>
      <c r="AM68" s="57">
        <v>0</v>
      </c>
      <c r="AN68" s="57">
        <v>0</v>
      </c>
      <c r="AO68" s="57">
        <v>0</v>
      </c>
      <c r="AP68" s="57">
        <v>0</v>
      </c>
      <c r="AQ68" s="57">
        <v>0</v>
      </c>
      <c r="AR68" s="57">
        <v>0</v>
      </c>
      <c r="AS68" s="57">
        <v>0</v>
      </c>
      <c r="AT68" s="57">
        <v>0</v>
      </c>
      <c r="AU68" s="58">
        <v>0</v>
      </c>
    </row>
    <row r="69" spans="1:47" s="3" customFormat="1" ht="14">
      <c r="A69" s="98" t="s">
        <v>580</v>
      </c>
      <c r="B69" s="117">
        <v>0</v>
      </c>
      <c r="C69" s="8">
        <f t="shared" si="0"/>
        <v>0</v>
      </c>
      <c r="D69" s="9">
        <f t="shared" si="11"/>
        <v>0</v>
      </c>
      <c r="E69" s="65"/>
      <c r="F69" s="98"/>
      <c r="G69" s="78" t="s">
        <v>542</v>
      </c>
      <c r="H69" s="96">
        <f t="shared" si="12"/>
        <v>0</v>
      </c>
      <c r="I69" s="84" t="s">
        <v>228</v>
      </c>
      <c r="J69" s="31">
        <f t="shared" si="1"/>
        <v>0</v>
      </c>
      <c r="K69" s="32">
        <f t="shared" si="2"/>
        <v>0</v>
      </c>
      <c r="L69" s="31">
        <f t="shared" si="3"/>
        <v>0</v>
      </c>
      <c r="M69" s="56"/>
      <c r="N69" s="57">
        <v>0</v>
      </c>
      <c r="O69" s="57">
        <v>0</v>
      </c>
      <c r="P69" s="57">
        <v>0</v>
      </c>
      <c r="Q69" s="57">
        <v>0</v>
      </c>
      <c r="R69" s="57">
        <v>0</v>
      </c>
      <c r="S69" s="57">
        <f>L69</f>
        <v>0</v>
      </c>
      <c r="T69" s="57">
        <v>0</v>
      </c>
      <c r="U69" s="57">
        <v>0</v>
      </c>
      <c r="V69" s="57">
        <v>0</v>
      </c>
      <c r="W69" s="57">
        <v>0</v>
      </c>
      <c r="X69" s="57">
        <v>0</v>
      </c>
      <c r="Y69" s="57">
        <v>0</v>
      </c>
      <c r="Z69" s="57">
        <v>0</v>
      </c>
      <c r="AA69" s="57">
        <v>0</v>
      </c>
      <c r="AB69" s="57">
        <v>0</v>
      </c>
      <c r="AC69" s="57">
        <v>0</v>
      </c>
      <c r="AD69" s="57">
        <v>0</v>
      </c>
      <c r="AE69" s="57">
        <v>0</v>
      </c>
      <c r="AF69" s="57">
        <v>0</v>
      </c>
      <c r="AG69" s="57">
        <v>0</v>
      </c>
      <c r="AH69" s="57">
        <v>0</v>
      </c>
      <c r="AI69" s="57">
        <v>0</v>
      </c>
      <c r="AJ69" s="57">
        <v>0</v>
      </c>
      <c r="AK69" s="57">
        <v>0</v>
      </c>
      <c r="AL69" s="57">
        <v>0</v>
      </c>
      <c r="AM69" s="57">
        <v>0</v>
      </c>
      <c r="AN69" s="57">
        <v>0</v>
      </c>
      <c r="AO69" s="57">
        <v>0</v>
      </c>
      <c r="AP69" s="57">
        <v>0</v>
      </c>
      <c r="AQ69" s="57">
        <v>0</v>
      </c>
      <c r="AR69" s="57">
        <v>0</v>
      </c>
      <c r="AS69" s="57">
        <v>0</v>
      </c>
      <c r="AT69" s="57">
        <v>0</v>
      </c>
      <c r="AU69" s="58">
        <v>0</v>
      </c>
    </row>
    <row r="70" spans="1:47" s="3" customFormat="1" ht="14">
      <c r="A70" s="98" t="s">
        <v>581</v>
      </c>
      <c r="B70" s="117">
        <v>0</v>
      </c>
      <c r="C70" s="8">
        <f t="shared" si="0"/>
        <v>0</v>
      </c>
      <c r="D70" s="9">
        <f t="shared" si="11"/>
        <v>0</v>
      </c>
      <c r="E70" s="65"/>
      <c r="F70" s="98"/>
      <c r="G70" s="78" t="s">
        <v>544</v>
      </c>
      <c r="H70" s="96">
        <f>B86</f>
        <v>0</v>
      </c>
      <c r="I70" s="84" t="s">
        <v>228</v>
      </c>
      <c r="J70" s="31">
        <f t="shared" si="1"/>
        <v>0</v>
      </c>
      <c r="K70" s="32">
        <f t="shared" si="2"/>
        <v>0</v>
      </c>
      <c r="L70" s="31">
        <f t="shared" si="3"/>
        <v>0</v>
      </c>
      <c r="M70" s="56"/>
      <c r="N70" s="57">
        <f>L70</f>
        <v>0</v>
      </c>
      <c r="O70" s="57">
        <v>0</v>
      </c>
      <c r="P70" s="57">
        <v>0</v>
      </c>
      <c r="Q70" s="57">
        <v>0</v>
      </c>
      <c r="R70" s="57">
        <v>0</v>
      </c>
      <c r="S70" s="57">
        <v>0</v>
      </c>
      <c r="T70" s="57">
        <v>0</v>
      </c>
      <c r="U70" s="57">
        <v>0</v>
      </c>
      <c r="V70" s="57">
        <v>0</v>
      </c>
      <c r="W70" s="57">
        <v>0</v>
      </c>
      <c r="X70" s="57">
        <v>0</v>
      </c>
      <c r="Y70" s="57">
        <v>0</v>
      </c>
      <c r="Z70" s="57">
        <v>0</v>
      </c>
      <c r="AA70" s="57">
        <v>0</v>
      </c>
      <c r="AB70" s="57">
        <v>0</v>
      </c>
      <c r="AC70" s="57">
        <v>0</v>
      </c>
      <c r="AD70" s="57">
        <v>0</v>
      </c>
      <c r="AE70" s="57">
        <v>0</v>
      </c>
      <c r="AF70" s="57">
        <v>0</v>
      </c>
      <c r="AG70" s="57">
        <v>0</v>
      </c>
      <c r="AH70" s="57">
        <v>0</v>
      </c>
      <c r="AI70" s="57">
        <v>0</v>
      </c>
      <c r="AJ70" s="57">
        <v>0</v>
      </c>
      <c r="AK70" s="57">
        <v>0</v>
      </c>
      <c r="AL70" s="57">
        <v>0</v>
      </c>
      <c r="AM70" s="57">
        <v>0</v>
      </c>
      <c r="AN70" s="57">
        <v>0</v>
      </c>
      <c r="AO70" s="57">
        <v>0</v>
      </c>
      <c r="AP70" s="57">
        <v>0</v>
      </c>
      <c r="AQ70" s="57">
        <v>0</v>
      </c>
      <c r="AR70" s="57">
        <v>0</v>
      </c>
      <c r="AS70" s="57">
        <v>0</v>
      </c>
      <c r="AT70" s="57">
        <v>0</v>
      </c>
      <c r="AU70" s="58">
        <v>0</v>
      </c>
    </row>
    <row r="71" spans="1:47" s="3" customFormat="1" ht="14">
      <c r="A71" s="98" t="s">
        <v>582</v>
      </c>
      <c r="B71" s="117">
        <v>0</v>
      </c>
      <c r="C71" s="8">
        <f t="shared" si="0"/>
        <v>0</v>
      </c>
      <c r="D71" s="9">
        <f t="shared" si="11"/>
        <v>0</v>
      </c>
      <c r="E71" s="65"/>
      <c r="F71" s="98"/>
      <c r="G71" s="78" t="s">
        <v>989</v>
      </c>
      <c r="H71" s="96">
        <f>B87</f>
        <v>0</v>
      </c>
      <c r="I71" s="84" t="s">
        <v>228</v>
      </c>
      <c r="J71" s="31">
        <f t="shared" ref="J71" si="13">H71</f>
        <v>0</v>
      </c>
      <c r="K71" s="32">
        <f t="shared" ref="K71" si="14">J71/11</f>
        <v>0</v>
      </c>
      <c r="L71" s="31">
        <f t="shared" ref="L71" si="15">J71-K71</f>
        <v>0</v>
      </c>
      <c r="M71" s="56"/>
      <c r="N71" s="57">
        <v>0</v>
      </c>
      <c r="O71" s="57">
        <f>L71</f>
        <v>0</v>
      </c>
      <c r="P71" s="57">
        <v>0</v>
      </c>
      <c r="Q71" s="57">
        <v>0</v>
      </c>
      <c r="R71" s="57">
        <v>0</v>
      </c>
      <c r="S71" s="57">
        <v>0</v>
      </c>
      <c r="T71" s="57">
        <v>0</v>
      </c>
      <c r="U71" s="57">
        <v>0</v>
      </c>
      <c r="V71" s="57">
        <v>0</v>
      </c>
      <c r="W71" s="57">
        <v>0</v>
      </c>
      <c r="X71" s="57">
        <v>0</v>
      </c>
      <c r="Y71" s="57">
        <v>0</v>
      </c>
      <c r="Z71" s="57">
        <v>0</v>
      </c>
      <c r="AA71" s="57">
        <v>0</v>
      </c>
      <c r="AB71" s="57">
        <v>0</v>
      </c>
      <c r="AC71" s="57">
        <v>0</v>
      </c>
      <c r="AD71" s="57">
        <v>0</v>
      </c>
      <c r="AE71" s="57">
        <v>0</v>
      </c>
      <c r="AF71" s="57">
        <v>0</v>
      </c>
      <c r="AG71" s="57">
        <v>0</v>
      </c>
      <c r="AH71" s="57">
        <v>0</v>
      </c>
      <c r="AI71" s="57">
        <v>0</v>
      </c>
      <c r="AJ71" s="57">
        <v>0</v>
      </c>
      <c r="AK71" s="57">
        <v>0</v>
      </c>
      <c r="AL71" s="57">
        <v>0</v>
      </c>
      <c r="AM71" s="57">
        <v>0</v>
      </c>
      <c r="AN71" s="57">
        <v>0</v>
      </c>
      <c r="AO71" s="57">
        <v>0</v>
      </c>
      <c r="AP71" s="57">
        <v>0</v>
      </c>
      <c r="AQ71" s="57">
        <v>0</v>
      </c>
      <c r="AR71" s="57">
        <v>0</v>
      </c>
      <c r="AS71" s="57">
        <v>0</v>
      </c>
      <c r="AT71" s="57">
        <v>0</v>
      </c>
      <c r="AU71" s="58">
        <v>0</v>
      </c>
    </row>
    <row r="72" spans="1:47" s="3" customFormat="1" ht="14">
      <c r="A72" s="98" t="s">
        <v>583</v>
      </c>
      <c r="B72" s="117">
        <v>0</v>
      </c>
      <c r="C72" s="8">
        <f t="shared" si="0"/>
        <v>0</v>
      </c>
      <c r="D72" s="9">
        <f t="shared" si="11"/>
        <v>0</v>
      </c>
      <c r="E72" s="65"/>
      <c r="F72" s="98"/>
      <c r="G72" s="78" t="s">
        <v>560</v>
      </c>
      <c r="H72" s="119">
        <v>0</v>
      </c>
      <c r="I72" s="84" t="s">
        <v>228</v>
      </c>
      <c r="J72" s="31">
        <f t="shared" ref="J72:J80" si="16">H72</f>
        <v>0</v>
      </c>
      <c r="K72" s="32">
        <f t="shared" ref="K72:K80" si="17">J72/11</f>
        <v>0</v>
      </c>
      <c r="L72" s="31">
        <f t="shared" ref="L72:L80" si="18">J72-K72</f>
        <v>0</v>
      </c>
      <c r="M72" s="56"/>
      <c r="N72" s="57">
        <f>L72</f>
        <v>0</v>
      </c>
      <c r="O72" s="57">
        <v>0</v>
      </c>
      <c r="P72" s="57">
        <v>0</v>
      </c>
      <c r="Q72" s="57">
        <v>0</v>
      </c>
      <c r="R72" s="57">
        <v>0</v>
      </c>
      <c r="S72" s="57">
        <v>0</v>
      </c>
      <c r="T72" s="57">
        <v>0</v>
      </c>
      <c r="U72" s="57">
        <v>0</v>
      </c>
      <c r="V72" s="57">
        <v>0</v>
      </c>
      <c r="W72" s="57">
        <v>0</v>
      </c>
      <c r="X72" s="57">
        <v>0</v>
      </c>
      <c r="Y72" s="57">
        <v>0</v>
      </c>
      <c r="Z72" s="57">
        <v>0</v>
      </c>
      <c r="AA72" s="57">
        <v>0</v>
      </c>
      <c r="AB72" s="57">
        <v>0</v>
      </c>
      <c r="AC72" s="57">
        <v>0</v>
      </c>
      <c r="AD72" s="57">
        <v>0</v>
      </c>
      <c r="AE72" s="57">
        <v>0</v>
      </c>
      <c r="AF72" s="57">
        <v>0</v>
      </c>
      <c r="AG72" s="57">
        <v>0</v>
      </c>
      <c r="AH72" s="57">
        <v>0</v>
      </c>
      <c r="AI72" s="57">
        <v>0</v>
      </c>
      <c r="AJ72" s="57">
        <v>0</v>
      </c>
      <c r="AK72" s="57">
        <v>0</v>
      </c>
      <c r="AL72" s="57">
        <v>0</v>
      </c>
      <c r="AM72" s="57">
        <v>0</v>
      </c>
      <c r="AN72" s="57">
        <v>0</v>
      </c>
      <c r="AO72" s="57">
        <v>0</v>
      </c>
      <c r="AP72" s="57">
        <v>0</v>
      </c>
      <c r="AQ72" s="57">
        <v>0</v>
      </c>
      <c r="AR72" s="57">
        <v>0</v>
      </c>
      <c r="AS72" s="57">
        <v>0</v>
      </c>
      <c r="AT72" s="57">
        <v>0</v>
      </c>
      <c r="AU72" s="58">
        <v>0</v>
      </c>
    </row>
    <row r="73" spans="1:47" s="3" customFormat="1" ht="14">
      <c r="A73" s="98" t="s">
        <v>623</v>
      </c>
      <c r="B73" s="117">
        <v>0</v>
      </c>
      <c r="C73" s="8">
        <f t="shared" si="0"/>
        <v>0</v>
      </c>
      <c r="D73" s="9">
        <f t="shared" si="11"/>
        <v>0</v>
      </c>
      <c r="E73" s="65"/>
      <c r="F73" s="98"/>
      <c r="G73" s="78" t="s">
        <v>604</v>
      </c>
      <c r="H73" s="119">
        <v>0</v>
      </c>
      <c r="I73" s="84" t="s">
        <v>228</v>
      </c>
      <c r="J73" s="31">
        <f t="shared" si="16"/>
        <v>0</v>
      </c>
      <c r="K73" s="32">
        <f t="shared" si="17"/>
        <v>0</v>
      </c>
      <c r="L73" s="31">
        <f t="shared" si="18"/>
        <v>0</v>
      </c>
      <c r="M73" s="56"/>
      <c r="N73" s="57">
        <f>L73</f>
        <v>0</v>
      </c>
      <c r="O73" s="57">
        <v>0</v>
      </c>
      <c r="P73" s="57">
        <v>0</v>
      </c>
      <c r="Q73" s="57">
        <v>0</v>
      </c>
      <c r="R73" s="57">
        <v>0</v>
      </c>
      <c r="S73" s="57">
        <v>0</v>
      </c>
      <c r="T73" s="57">
        <v>0</v>
      </c>
      <c r="U73" s="57">
        <v>0</v>
      </c>
      <c r="V73" s="57">
        <v>0</v>
      </c>
      <c r="W73" s="57">
        <v>0</v>
      </c>
      <c r="X73" s="57">
        <v>0</v>
      </c>
      <c r="Y73" s="57">
        <v>0</v>
      </c>
      <c r="Z73" s="57">
        <v>0</v>
      </c>
      <c r="AA73" s="57">
        <v>0</v>
      </c>
      <c r="AB73" s="57">
        <v>0</v>
      </c>
      <c r="AC73" s="57">
        <v>0</v>
      </c>
      <c r="AD73" s="57">
        <v>0</v>
      </c>
      <c r="AE73" s="57">
        <v>0</v>
      </c>
      <c r="AF73" s="57">
        <v>0</v>
      </c>
      <c r="AG73" s="57">
        <v>0</v>
      </c>
      <c r="AH73" s="57">
        <v>0</v>
      </c>
      <c r="AI73" s="57">
        <v>0</v>
      </c>
      <c r="AJ73" s="57">
        <v>0</v>
      </c>
      <c r="AK73" s="57">
        <v>0</v>
      </c>
      <c r="AL73" s="57">
        <v>0</v>
      </c>
      <c r="AM73" s="57">
        <v>0</v>
      </c>
      <c r="AN73" s="57">
        <v>0</v>
      </c>
      <c r="AO73" s="57">
        <v>0</v>
      </c>
      <c r="AP73" s="57">
        <v>0</v>
      </c>
      <c r="AQ73" s="57">
        <v>0</v>
      </c>
      <c r="AR73" s="57">
        <v>0</v>
      </c>
      <c r="AS73" s="57">
        <v>0</v>
      </c>
      <c r="AT73" s="57">
        <v>0</v>
      </c>
      <c r="AU73" s="58">
        <v>0</v>
      </c>
    </row>
    <row r="74" spans="1:47" s="3" customFormat="1" ht="14">
      <c r="A74" s="98" t="s">
        <v>624</v>
      </c>
      <c r="B74" s="117">
        <v>0</v>
      </c>
      <c r="C74" s="8">
        <f t="shared" si="0"/>
        <v>0</v>
      </c>
      <c r="D74" s="9">
        <f t="shared" si="11"/>
        <v>0</v>
      </c>
      <c r="E74" s="65"/>
      <c r="F74" s="98"/>
      <c r="G74" s="78" t="s">
        <v>585</v>
      </c>
      <c r="H74" s="96">
        <f>B92</f>
        <v>0</v>
      </c>
      <c r="I74" s="84" t="s">
        <v>228</v>
      </c>
      <c r="J74" s="31">
        <f t="shared" si="16"/>
        <v>0</v>
      </c>
      <c r="K74" s="32">
        <f t="shared" si="17"/>
        <v>0</v>
      </c>
      <c r="L74" s="31">
        <f t="shared" si="18"/>
        <v>0</v>
      </c>
      <c r="M74" s="56"/>
      <c r="N74" s="57">
        <v>0</v>
      </c>
      <c r="O74" s="57">
        <v>0</v>
      </c>
      <c r="P74" s="57">
        <f>L74</f>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57">
        <v>0</v>
      </c>
      <c r="AK74" s="57">
        <v>0</v>
      </c>
      <c r="AL74" s="57">
        <v>0</v>
      </c>
      <c r="AM74" s="57">
        <v>0</v>
      </c>
      <c r="AN74" s="57">
        <v>0</v>
      </c>
      <c r="AO74" s="57">
        <v>0</v>
      </c>
      <c r="AP74" s="57">
        <v>0</v>
      </c>
      <c r="AQ74" s="57">
        <v>0</v>
      </c>
      <c r="AR74" s="57">
        <v>0</v>
      </c>
      <c r="AS74" s="57">
        <v>0</v>
      </c>
      <c r="AT74" s="57">
        <v>0</v>
      </c>
      <c r="AU74" s="58">
        <v>0</v>
      </c>
    </row>
    <row r="75" spans="1:47" s="3" customFormat="1" ht="14">
      <c r="A75" s="98" t="s">
        <v>625</v>
      </c>
      <c r="B75" s="117">
        <v>0</v>
      </c>
      <c r="C75" s="8">
        <f t="shared" si="0"/>
        <v>0</v>
      </c>
      <c r="D75" s="9">
        <f t="shared" si="11"/>
        <v>0</v>
      </c>
      <c r="E75" s="65"/>
      <c r="F75" s="98"/>
      <c r="G75" s="78" t="s">
        <v>605</v>
      </c>
      <c r="H75" s="96">
        <f>B93</f>
        <v>0</v>
      </c>
      <c r="I75" s="84" t="s">
        <v>228</v>
      </c>
      <c r="J75" s="31">
        <f t="shared" si="16"/>
        <v>0</v>
      </c>
      <c r="K75" s="32">
        <f t="shared" si="17"/>
        <v>0</v>
      </c>
      <c r="L75" s="31">
        <f t="shared" si="18"/>
        <v>0</v>
      </c>
      <c r="M75" s="56"/>
      <c r="N75" s="57">
        <v>0</v>
      </c>
      <c r="O75" s="57">
        <v>0</v>
      </c>
      <c r="P75" s="57">
        <v>0</v>
      </c>
      <c r="Q75" s="57">
        <v>0</v>
      </c>
      <c r="R75" s="57">
        <f>L75</f>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57">
        <v>0</v>
      </c>
      <c r="AK75" s="57">
        <v>0</v>
      </c>
      <c r="AL75" s="57">
        <v>0</v>
      </c>
      <c r="AM75" s="57">
        <v>0</v>
      </c>
      <c r="AN75" s="57">
        <v>0</v>
      </c>
      <c r="AO75" s="57">
        <v>0</v>
      </c>
      <c r="AP75" s="57">
        <v>0</v>
      </c>
      <c r="AQ75" s="57">
        <v>0</v>
      </c>
      <c r="AR75" s="57">
        <v>0</v>
      </c>
      <c r="AS75" s="57">
        <v>0</v>
      </c>
      <c r="AT75" s="57">
        <v>0</v>
      </c>
      <c r="AU75" s="58">
        <v>0</v>
      </c>
    </row>
    <row r="76" spans="1:47" s="3" customFormat="1" ht="14">
      <c r="A76" s="98" t="s">
        <v>626</v>
      </c>
      <c r="B76" s="117">
        <v>0</v>
      </c>
      <c r="C76" s="8">
        <f t="shared" si="0"/>
        <v>0</v>
      </c>
      <c r="D76" s="9">
        <f t="shared" si="11"/>
        <v>0</v>
      </c>
      <c r="E76" s="65"/>
      <c r="F76" s="98"/>
      <c r="G76" s="78" t="s">
        <v>587</v>
      </c>
      <c r="H76" s="96">
        <f>B94</f>
        <v>0</v>
      </c>
      <c r="I76" s="84" t="s">
        <v>228</v>
      </c>
      <c r="J76" s="31">
        <f t="shared" si="16"/>
        <v>0</v>
      </c>
      <c r="K76" s="32">
        <f t="shared" si="17"/>
        <v>0</v>
      </c>
      <c r="L76" s="31">
        <f t="shared" si="18"/>
        <v>0</v>
      </c>
      <c r="M76" s="56"/>
      <c r="N76" s="57">
        <f>L76</f>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57">
        <v>0</v>
      </c>
      <c r="AK76" s="57">
        <v>0</v>
      </c>
      <c r="AL76" s="57">
        <v>0</v>
      </c>
      <c r="AM76" s="57">
        <v>0</v>
      </c>
      <c r="AN76" s="57">
        <v>0</v>
      </c>
      <c r="AO76" s="57">
        <v>0</v>
      </c>
      <c r="AP76" s="57">
        <v>0</v>
      </c>
      <c r="AQ76" s="57">
        <v>0</v>
      </c>
      <c r="AR76" s="57">
        <v>0</v>
      </c>
      <c r="AS76" s="57">
        <v>0</v>
      </c>
      <c r="AT76" s="57">
        <v>0</v>
      </c>
      <c r="AU76" s="58">
        <v>0</v>
      </c>
    </row>
    <row r="77" spans="1:47" s="3" customFormat="1" ht="14">
      <c r="A77" s="98" t="s">
        <v>627</v>
      </c>
      <c r="B77" s="117">
        <v>0</v>
      </c>
      <c r="C77" s="8">
        <f t="shared" si="0"/>
        <v>0</v>
      </c>
      <c r="D77" s="9">
        <f t="shared" si="11"/>
        <v>0</v>
      </c>
      <c r="E77" s="65"/>
      <c r="F77" s="98"/>
      <c r="G77" s="78" t="s">
        <v>588</v>
      </c>
      <c r="H77" s="96">
        <f>B95</f>
        <v>0</v>
      </c>
      <c r="I77" s="84" t="s">
        <v>228</v>
      </c>
      <c r="J77" s="31">
        <f t="shared" si="16"/>
        <v>0</v>
      </c>
      <c r="K77" s="32">
        <f t="shared" si="17"/>
        <v>0</v>
      </c>
      <c r="L77" s="31">
        <f t="shared" si="18"/>
        <v>0</v>
      </c>
      <c r="M77" s="56"/>
      <c r="N77" s="57">
        <v>0</v>
      </c>
      <c r="O77" s="57">
        <v>0</v>
      </c>
      <c r="P77" s="57">
        <v>0</v>
      </c>
      <c r="Q77" s="57">
        <v>0</v>
      </c>
      <c r="R77" s="57">
        <v>0</v>
      </c>
      <c r="S77" s="57">
        <f>L77</f>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57">
        <v>0</v>
      </c>
      <c r="AK77" s="57">
        <v>0</v>
      </c>
      <c r="AL77" s="57">
        <v>0</v>
      </c>
      <c r="AM77" s="57">
        <v>0</v>
      </c>
      <c r="AN77" s="57">
        <v>0</v>
      </c>
      <c r="AO77" s="57">
        <v>0</v>
      </c>
      <c r="AP77" s="57">
        <v>0</v>
      </c>
      <c r="AQ77" s="57">
        <v>0</v>
      </c>
      <c r="AR77" s="57">
        <v>0</v>
      </c>
      <c r="AS77" s="57">
        <v>0</v>
      </c>
      <c r="AT77" s="57">
        <v>0</v>
      </c>
      <c r="AU77" s="58">
        <v>0</v>
      </c>
    </row>
    <row r="78" spans="1:47" s="3" customFormat="1" ht="14">
      <c r="A78" s="98" t="s">
        <v>628</v>
      </c>
      <c r="B78" s="117">
        <v>0</v>
      </c>
      <c r="C78" s="8">
        <f t="shared" ref="C78:C86" si="19">B78/11</f>
        <v>0</v>
      </c>
      <c r="D78" s="9">
        <f t="shared" si="11"/>
        <v>0</v>
      </c>
      <c r="E78" s="65"/>
      <c r="F78" s="98"/>
      <c r="G78" s="78" t="s">
        <v>590</v>
      </c>
      <c r="H78" s="96">
        <f>B97</f>
        <v>0</v>
      </c>
      <c r="I78" s="84" t="s">
        <v>228</v>
      </c>
      <c r="J78" s="31">
        <f t="shared" si="16"/>
        <v>0</v>
      </c>
      <c r="K78" s="32">
        <f t="shared" si="17"/>
        <v>0</v>
      </c>
      <c r="L78" s="31">
        <f t="shared" si="18"/>
        <v>0</v>
      </c>
      <c r="M78" s="56"/>
      <c r="N78" s="57">
        <f>L78</f>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57">
        <v>0</v>
      </c>
      <c r="AK78" s="57">
        <v>0</v>
      </c>
      <c r="AL78" s="57">
        <v>0</v>
      </c>
      <c r="AM78" s="57">
        <v>0</v>
      </c>
      <c r="AN78" s="57">
        <v>0</v>
      </c>
      <c r="AO78" s="57">
        <v>0</v>
      </c>
      <c r="AP78" s="57">
        <v>0</v>
      </c>
      <c r="AQ78" s="57">
        <v>0</v>
      </c>
      <c r="AR78" s="57">
        <v>0</v>
      </c>
      <c r="AS78" s="57">
        <v>0</v>
      </c>
      <c r="AT78" s="57">
        <v>0</v>
      </c>
      <c r="AU78" s="58">
        <v>0</v>
      </c>
    </row>
    <row r="79" spans="1:47" s="3" customFormat="1" ht="14">
      <c r="A79" s="98" t="s">
        <v>629</v>
      </c>
      <c r="B79" s="117">
        <v>0</v>
      </c>
      <c r="C79" s="8">
        <f t="shared" si="19"/>
        <v>0</v>
      </c>
      <c r="D79" s="9">
        <f t="shared" si="11"/>
        <v>0</v>
      </c>
      <c r="E79" s="65"/>
      <c r="F79" s="98"/>
      <c r="G79" s="78" t="s">
        <v>990</v>
      </c>
      <c r="H79" s="96">
        <f>B98</f>
        <v>0</v>
      </c>
      <c r="I79" s="84" t="s">
        <v>228</v>
      </c>
      <c r="J79" s="31">
        <f t="shared" si="16"/>
        <v>0</v>
      </c>
      <c r="K79" s="32">
        <f t="shared" si="17"/>
        <v>0</v>
      </c>
      <c r="L79" s="31">
        <f t="shared" si="18"/>
        <v>0</v>
      </c>
      <c r="M79" s="56"/>
      <c r="N79" s="57">
        <v>0</v>
      </c>
      <c r="O79" s="57">
        <f>L79</f>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57">
        <v>0</v>
      </c>
      <c r="AK79" s="57">
        <v>0</v>
      </c>
      <c r="AL79" s="57">
        <v>0</v>
      </c>
      <c r="AM79" s="57">
        <v>0</v>
      </c>
      <c r="AN79" s="57">
        <v>0</v>
      </c>
      <c r="AO79" s="57">
        <v>0</v>
      </c>
      <c r="AP79" s="57">
        <v>0</v>
      </c>
      <c r="AQ79" s="57">
        <v>0</v>
      </c>
      <c r="AR79" s="57">
        <v>0</v>
      </c>
      <c r="AS79" s="57">
        <v>0</v>
      </c>
      <c r="AT79" s="57">
        <v>0</v>
      </c>
      <c r="AU79" s="58">
        <v>0</v>
      </c>
    </row>
    <row r="80" spans="1:47" s="3" customFormat="1" ht="14">
      <c r="A80" s="98" t="s">
        <v>538</v>
      </c>
      <c r="B80" s="117">
        <v>0</v>
      </c>
      <c r="C80" s="8">
        <f t="shared" si="19"/>
        <v>0</v>
      </c>
      <c r="D80" s="9">
        <f t="shared" si="11"/>
        <v>0</v>
      </c>
      <c r="E80" s="65"/>
      <c r="F80" s="98"/>
      <c r="G80" s="78" t="s">
        <v>606</v>
      </c>
      <c r="H80" s="119">
        <v>0</v>
      </c>
      <c r="I80" s="84" t="s">
        <v>228</v>
      </c>
      <c r="J80" s="31">
        <f t="shared" si="16"/>
        <v>0</v>
      </c>
      <c r="K80" s="32">
        <f t="shared" si="17"/>
        <v>0</v>
      </c>
      <c r="L80" s="31">
        <f t="shared" si="18"/>
        <v>0</v>
      </c>
      <c r="M80" s="56"/>
      <c r="N80" s="57">
        <f>L80</f>
        <v>0</v>
      </c>
      <c r="O80" s="57">
        <v>0</v>
      </c>
      <c r="P80" s="57">
        <v>0</v>
      </c>
      <c r="Q80" s="57">
        <v>0</v>
      </c>
      <c r="R80" s="57">
        <v>0</v>
      </c>
      <c r="S80" s="57">
        <v>0</v>
      </c>
      <c r="T80" s="57">
        <v>0</v>
      </c>
      <c r="U80" s="57">
        <v>0</v>
      </c>
      <c r="V80" s="57">
        <v>0</v>
      </c>
      <c r="W80" s="57">
        <v>0</v>
      </c>
      <c r="X80" s="57">
        <v>0</v>
      </c>
      <c r="Y80" s="57">
        <v>0</v>
      </c>
      <c r="Z80" s="57">
        <v>0</v>
      </c>
      <c r="AA80" s="57">
        <v>0</v>
      </c>
      <c r="AB80" s="57">
        <v>0</v>
      </c>
      <c r="AC80" s="57">
        <v>0</v>
      </c>
      <c r="AD80" s="57">
        <v>0</v>
      </c>
      <c r="AE80" s="57">
        <v>0</v>
      </c>
      <c r="AF80" s="57">
        <v>0</v>
      </c>
      <c r="AG80" s="57">
        <v>0</v>
      </c>
      <c r="AH80" s="57">
        <v>0</v>
      </c>
      <c r="AI80" s="57">
        <v>0</v>
      </c>
      <c r="AJ80" s="57">
        <v>0</v>
      </c>
      <c r="AK80" s="57">
        <v>0</v>
      </c>
      <c r="AL80" s="57">
        <v>0</v>
      </c>
      <c r="AM80" s="57">
        <v>0</v>
      </c>
      <c r="AN80" s="57">
        <v>0</v>
      </c>
      <c r="AO80" s="57">
        <v>0</v>
      </c>
      <c r="AP80" s="57">
        <v>0</v>
      </c>
      <c r="AQ80" s="57">
        <v>0</v>
      </c>
      <c r="AR80" s="57">
        <v>0</v>
      </c>
      <c r="AS80" s="57">
        <v>0</v>
      </c>
      <c r="AT80" s="57">
        <v>0</v>
      </c>
      <c r="AU80" s="58">
        <v>0</v>
      </c>
    </row>
    <row r="81" spans="1:47" s="3" customFormat="1" ht="14">
      <c r="A81" s="98" t="s">
        <v>539</v>
      </c>
      <c r="B81" s="117">
        <v>0</v>
      </c>
      <c r="C81" s="8">
        <f t="shared" si="19"/>
        <v>0</v>
      </c>
      <c r="D81" s="9">
        <f t="shared" si="11"/>
        <v>0</v>
      </c>
      <c r="E81" s="65"/>
      <c r="F81" s="98"/>
      <c r="G81" s="78" t="s">
        <v>650</v>
      </c>
      <c r="H81" s="119">
        <v>0</v>
      </c>
      <c r="I81" s="84" t="s">
        <v>228</v>
      </c>
      <c r="J81" s="31">
        <f t="shared" ref="J81:J86" si="20">H81</f>
        <v>0</v>
      </c>
      <c r="K81" s="32">
        <f t="shared" ref="K81:K86" si="21">J81/11</f>
        <v>0</v>
      </c>
      <c r="L81" s="31">
        <f t="shared" ref="L81:L86" si="22">J81-K81</f>
        <v>0</v>
      </c>
      <c r="M81" s="56"/>
      <c r="N81" s="57">
        <f>L81</f>
        <v>0</v>
      </c>
      <c r="O81" s="57">
        <v>0</v>
      </c>
      <c r="P81" s="57">
        <v>0</v>
      </c>
      <c r="Q81" s="57">
        <v>0</v>
      </c>
      <c r="R81" s="57">
        <v>0</v>
      </c>
      <c r="S81" s="57">
        <v>0</v>
      </c>
      <c r="T81" s="57">
        <v>0</v>
      </c>
      <c r="U81" s="57">
        <v>0</v>
      </c>
      <c r="V81" s="57">
        <v>0</v>
      </c>
      <c r="W81" s="57">
        <v>0</v>
      </c>
      <c r="X81" s="57">
        <v>0</v>
      </c>
      <c r="Y81" s="57">
        <v>0</v>
      </c>
      <c r="Z81" s="57">
        <v>0</v>
      </c>
      <c r="AA81" s="57">
        <v>0</v>
      </c>
      <c r="AB81" s="57">
        <v>0</v>
      </c>
      <c r="AC81" s="57">
        <v>0</v>
      </c>
      <c r="AD81" s="57">
        <v>0</v>
      </c>
      <c r="AE81" s="57">
        <v>0</v>
      </c>
      <c r="AF81" s="57">
        <v>0</v>
      </c>
      <c r="AG81" s="57">
        <v>0</v>
      </c>
      <c r="AH81" s="57">
        <v>0</v>
      </c>
      <c r="AI81" s="57">
        <v>0</v>
      </c>
      <c r="AJ81" s="57">
        <v>0</v>
      </c>
      <c r="AK81" s="57">
        <v>0</v>
      </c>
      <c r="AL81" s="57">
        <v>0</v>
      </c>
      <c r="AM81" s="57">
        <v>0</v>
      </c>
      <c r="AN81" s="57">
        <v>0</v>
      </c>
      <c r="AO81" s="57">
        <v>0</v>
      </c>
      <c r="AP81" s="57">
        <v>0</v>
      </c>
      <c r="AQ81" s="57">
        <v>0</v>
      </c>
      <c r="AR81" s="57">
        <v>0</v>
      </c>
      <c r="AS81" s="57">
        <v>0</v>
      </c>
      <c r="AT81" s="57">
        <v>0</v>
      </c>
      <c r="AU81" s="58">
        <v>0</v>
      </c>
    </row>
    <row r="82" spans="1:47" s="3" customFormat="1" ht="14">
      <c r="A82" s="98" t="s">
        <v>540</v>
      </c>
      <c r="B82" s="117">
        <v>0</v>
      </c>
      <c r="C82" s="8">
        <f t="shared" si="19"/>
        <v>0</v>
      </c>
      <c r="D82" s="9">
        <f t="shared" si="11"/>
        <v>0</v>
      </c>
      <c r="E82" s="65"/>
      <c r="F82" s="98"/>
      <c r="G82" s="78" t="s">
        <v>630</v>
      </c>
      <c r="H82" s="96">
        <f>B103</f>
        <v>0</v>
      </c>
      <c r="I82" s="84" t="s">
        <v>228</v>
      </c>
      <c r="J82" s="31">
        <f t="shared" si="20"/>
        <v>0</v>
      </c>
      <c r="K82" s="32">
        <f t="shared" si="21"/>
        <v>0</v>
      </c>
      <c r="L82" s="31">
        <f t="shared" si="22"/>
        <v>0</v>
      </c>
      <c r="M82" s="56"/>
      <c r="N82" s="57">
        <v>0</v>
      </c>
      <c r="O82" s="57">
        <v>0</v>
      </c>
      <c r="P82" s="57">
        <f>L82</f>
        <v>0</v>
      </c>
      <c r="Q82" s="57">
        <v>0</v>
      </c>
      <c r="R82" s="57">
        <v>0</v>
      </c>
      <c r="S82" s="57">
        <v>0</v>
      </c>
      <c r="T82" s="57">
        <v>0</v>
      </c>
      <c r="U82" s="57">
        <v>0</v>
      </c>
      <c r="V82" s="57">
        <v>0</v>
      </c>
      <c r="W82" s="57">
        <v>0</v>
      </c>
      <c r="X82" s="57">
        <v>0</v>
      </c>
      <c r="Y82" s="57">
        <v>0</v>
      </c>
      <c r="Z82" s="57">
        <v>0</v>
      </c>
      <c r="AA82" s="57">
        <v>0</v>
      </c>
      <c r="AB82" s="57">
        <v>0</v>
      </c>
      <c r="AC82" s="57">
        <v>0</v>
      </c>
      <c r="AD82" s="57">
        <v>0</v>
      </c>
      <c r="AE82" s="57">
        <v>0</v>
      </c>
      <c r="AF82" s="57">
        <v>0</v>
      </c>
      <c r="AG82" s="57">
        <v>0</v>
      </c>
      <c r="AH82" s="57">
        <v>0</v>
      </c>
      <c r="AI82" s="57">
        <v>0</v>
      </c>
      <c r="AJ82" s="57">
        <v>0</v>
      </c>
      <c r="AK82" s="57">
        <v>0</v>
      </c>
      <c r="AL82" s="57">
        <v>0</v>
      </c>
      <c r="AM82" s="57">
        <v>0</v>
      </c>
      <c r="AN82" s="57">
        <v>0</v>
      </c>
      <c r="AO82" s="57">
        <v>0</v>
      </c>
      <c r="AP82" s="57">
        <v>0</v>
      </c>
      <c r="AQ82" s="57">
        <v>0</v>
      </c>
      <c r="AR82" s="57">
        <v>0</v>
      </c>
      <c r="AS82" s="57">
        <v>0</v>
      </c>
      <c r="AT82" s="57">
        <v>0</v>
      </c>
      <c r="AU82" s="58">
        <v>0</v>
      </c>
    </row>
    <row r="83" spans="1:47" s="3" customFormat="1" ht="14">
      <c r="A83" s="98" t="s">
        <v>541</v>
      </c>
      <c r="B83" s="117">
        <v>0</v>
      </c>
      <c r="C83" s="8">
        <f t="shared" si="19"/>
        <v>0</v>
      </c>
      <c r="D83" s="9">
        <f t="shared" si="11"/>
        <v>0</v>
      </c>
      <c r="E83" s="65"/>
      <c r="F83" s="98"/>
      <c r="G83" s="78" t="s">
        <v>651</v>
      </c>
      <c r="H83" s="96">
        <f>B104</f>
        <v>0</v>
      </c>
      <c r="I83" s="84" t="s">
        <v>228</v>
      </c>
      <c r="J83" s="31">
        <f t="shared" si="20"/>
        <v>0</v>
      </c>
      <c r="K83" s="32">
        <f t="shared" si="21"/>
        <v>0</v>
      </c>
      <c r="L83" s="31">
        <f t="shared" si="22"/>
        <v>0</v>
      </c>
      <c r="M83" s="56"/>
      <c r="N83" s="57">
        <v>0</v>
      </c>
      <c r="O83" s="57">
        <v>0</v>
      </c>
      <c r="P83" s="57">
        <v>0</v>
      </c>
      <c r="Q83" s="57">
        <v>0</v>
      </c>
      <c r="R83" s="57">
        <f>L83</f>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57">
        <v>0</v>
      </c>
      <c r="AK83" s="57">
        <v>0</v>
      </c>
      <c r="AL83" s="57">
        <v>0</v>
      </c>
      <c r="AM83" s="57">
        <v>0</v>
      </c>
      <c r="AN83" s="57">
        <v>0</v>
      </c>
      <c r="AO83" s="57">
        <v>0</v>
      </c>
      <c r="AP83" s="57">
        <v>0</v>
      </c>
      <c r="AQ83" s="57">
        <v>0</v>
      </c>
      <c r="AR83" s="57">
        <v>0</v>
      </c>
      <c r="AS83" s="57">
        <v>0</v>
      </c>
      <c r="AT83" s="57">
        <v>0</v>
      </c>
      <c r="AU83" s="58">
        <v>0</v>
      </c>
    </row>
    <row r="84" spans="1:47" s="3" customFormat="1" ht="14">
      <c r="A84" s="98" t="s">
        <v>542</v>
      </c>
      <c r="B84" s="117">
        <v>0</v>
      </c>
      <c r="C84" s="8">
        <f t="shared" si="19"/>
        <v>0</v>
      </c>
      <c r="D84" s="9">
        <f t="shared" si="11"/>
        <v>0</v>
      </c>
      <c r="E84" s="65"/>
      <c r="F84" s="98"/>
      <c r="G84" s="78" t="s">
        <v>633</v>
      </c>
      <c r="H84" s="96">
        <f>B105</f>
        <v>0</v>
      </c>
      <c r="I84" s="84" t="s">
        <v>228</v>
      </c>
      <c r="J84" s="31">
        <f t="shared" si="20"/>
        <v>0</v>
      </c>
      <c r="K84" s="32">
        <f t="shared" si="21"/>
        <v>0</v>
      </c>
      <c r="L84" s="31">
        <f t="shared" si="22"/>
        <v>0</v>
      </c>
      <c r="M84" s="56"/>
      <c r="N84" s="57">
        <f>L84</f>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57">
        <v>0</v>
      </c>
      <c r="AK84" s="57">
        <v>0</v>
      </c>
      <c r="AL84" s="57">
        <v>0</v>
      </c>
      <c r="AM84" s="57">
        <v>0</v>
      </c>
      <c r="AN84" s="57">
        <v>0</v>
      </c>
      <c r="AO84" s="57">
        <v>0</v>
      </c>
      <c r="AP84" s="57">
        <v>0</v>
      </c>
      <c r="AQ84" s="57">
        <v>0</v>
      </c>
      <c r="AR84" s="57">
        <v>0</v>
      </c>
      <c r="AS84" s="57">
        <v>0</v>
      </c>
      <c r="AT84" s="57">
        <v>0</v>
      </c>
      <c r="AU84" s="58">
        <v>0</v>
      </c>
    </row>
    <row r="85" spans="1:47" s="3" customFormat="1" ht="14">
      <c r="A85" s="98" t="s">
        <v>543</v>
      </c>
      <c r="B85" s="117">
        <v>0</v>
      </c>
      <c r="C85" s="8">
        <f t="shared" si="19"/>
        <v>0</v>
      </c>
      <c r="D85" s="9">
        <f t="shared" si="11"/>
        <v>0</v>
      </c>
      <c r="E85" s="65"/>
      <c r="F85" s="98"/>
      <c r="G85" s="78" t="s">
        <v>634</v>
      </c>
      <c r="H85" s="96">
        <f>B106</f>
        <v>0</v>
      </c>
      <c r="I85" s="84" t="s">
        <v>228</v>
      </c>
      <c r="J85" s="31">
        <f t="shared" si="20"/>
        <v>0</v>
      </c>
      <c r="K85" s="32">
        <f t="shared" si="21"/>
        <v>0</v>
      </c>
      <c r="L85" s="31">
        <f t="shared" si="22"/>
        <v>0</v>
      </c>
      <c r="M85" s="56"/>
      <c r="N85" s="57">
        <v>0</v>
      </c>
      <c r="O85" s="57">
        <v>0</v>
      </c>
      <c r="P85" s="57">
        <v>0</v>
      </c>
      <c r="Q85" s="57">
        <v>0</v>
      </c>
      <c r="R85" s="57">
        <v>0</v>
      </c>
      <c r="S85" s="57">
        <f>L85</f>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57">
        <v>0</v>
      </c>
      <c r="AK85" s="57">
        <v>0</v>
      </c>
      <c r="AL85" s="57">
        <v>0</v>
      </c>
      <c r="AM85" s="57">
        <v>0</v>
      </c>
      <c r="AN85" s="57">
        <v>0</v>
      </c>
      <c r="AO85" s="57">
        <v>0</v>
      </c>
      <c r="AP85" s="57">
        <v>0</v>
      </c>
      <c r="AQ85" s="57">
        <v>0</v>
      </c>
      <c r="AR85" s="57">
        <v>0</v>
      </c>
      <c r="AS85" s="57">
        <v>0</v>
      </c>
      <c r="AT85" s="57">
        <v>0</v>
      </c>
      <c r="AU85" s="58">
        <v>0</v>
      </c>
    </row>
    <row r="86" spans="1:47" s="3" customFormat="1" ht="14">
      <c r="A86" s="98" t="s">
        <v>544</v>
      </c>
      <c r="B86" s="117">
        <v>0</v>
      </c>
      <c r="C86" s="8">
        <f t="shared" si="19"/>
        <v>0</v>
      </c>
      <c r="D86" s="9">
        <f t="shared" si="11"/>
        <v>0</v>
      </c>
      <c r="E86" s="65"/>
      <c r="F86" s="98"/>
      <c r="G86" s="78" t="s">
        <v>636</v>
      </c>
      <c r="H86" s="96">
        <f>B108</f>
        <v>0</v>
      </c>
      <c r="I86" s="84" t="s">
        <v>228</v>
      </c>
      <c r="J86" s="31">
        <f t="shared" si="20"/>
        <v>0</v>
      </c>
      <c r="K86" s="32">
        <f t="shared" si="21"/>
        <v>0</v>
      </c>
      <c r="L86" s="31">
        <f t="shared" si="22"/>
        <v>0</v>
      </c>
      <c r="M86" s="56"/>
      <c r="N86" s="57">
        <f>L86</f>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57">
        <v>0</v>
      </c>
      <c r="AK86" s="57">
        <v>0</v>
      </c>
      <c r="AL86" s="57">
        <v>0</v>
      </c>
      <c r="AM86" s="57">
        <v>0</v>
      </c>
      <c r="AN86" s="57">
        <v>0</v>
      </c>
      <c r="AO86" s="57">
        <v>0</v>
      </c>
      <c r="AP86" s="57">
        <v>0</v>
      </c>
      <c r="AQ86" s="57">
        <v>0</v>
      </c>
      <c r="AR86" s="57">
        <v>0</v>
      </c>
      <c r="AS86" s="57">
        <v>0</v>
      </c>
      <c r="AT86" s="57">
        <v>0</v>
      </c>
      <c r="AU86" s="58">
        <v>0</v>
      </c>
    </row>
    <row r="87" spans="1:47" s="3" customFormat="1" ht="14">
      <c r="A87" s="3" t="s">
        <v>989</v>
      </c>
      <c r="B87" s="117">
        <v>0</v>
      </c>
      <c r="C87" s="8">
        <f t="shared" ref="C87:C110" si="23">B87/11</f>
        <v>0</v>
      </c>
      <c r="D87" s="9">
        <f t="shared" ref="D87:D110" si="24">B87-C87</f>
        <v>0</v>
      </c>
      <c r="E87" s="65"/>
      <c r="F87" s="98"/>
      <c r="G87" s="78" t="s">
        <v>991</v>
      </c>
      <c r="H87" s="96">
        <f>B109</f>
        <v>0</v>
      </c>
      <c r="I87" s="84" t="s">
        <v>228</v>
      </c>
      <c r="J87" s="31">
        <f t="shared" ref="J87" si="25">H87</f>
        <v>0</v>
      </c>
      <c r="K87" s="32">
        <f t="shared" ref="K87" si="26">J87/11</f>
        <v>0</v>
      </c>
      <c r="L87" s="31">
        <f t="shared" ref="L87" si="27">J87-K87</f>
        <v>0</v>
      </c>
      <c r="M87" s="56"/>
      <c r="N87" s="57">
        <v>0</v>
      </c>
      <c r="O87" s="57">
        <f>L87</f>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57">
        <v>0</v>
      </c>
      <c r="AK87" s="57">
        <v>0</v>
      </c>
      <c r="AL87" s="57">
        <v>0</v>
      </c>
      <c r="AM87" s="57">
        <v>0</v>
      </c>
      <c r="AN87" s="57">
        <v>0</v>
      </c>
      <c r="AO87" s="57">
        <v>0</v>
      </c>
      <c r="AP87" s="57">
        <v>0</v>
      </c>
      <c r="AQ87" s="57">
        <v>0</v>
      </c>
      <c r="AR87" s="57">
        <v>0</v>
      </c>
      <c r="AS87" s="57">
        <v>0</v>
      </c>
      <c r="AT87" s="57">
        <v>0</v>
      </c>
      <c r="AU87" s="58">
        <v>0</v>
      </c>
    </row>
    <row r="88" spans="1:47" s="3" customFormat="1" ht="14">
      <c r="A88" s="98" t="s">
        <v>545</v>
      </c>
      <c r="B88" s="117">
        <v>0</v>
      </c>
      <c r="C88" s="8">
        <f t="shared" si="23"/>
        <v>0</v>
      </c>
      <c r="D88" s="9">
        <f t="shared" si="24"/>
        <v>0</v>
      </c>
      <c r="E88" s="65"/>
      <c r="F88" s="98"/>
      <c r="G88" s="78" t="s">
        <v>652</v>
      </c>
      <c r="H88" s="119">
        <v>0</v>
      </c>
      <c r="I88" s="84" t="s">
        <v>228</v>
      </c>
      <c r="J88" s="31">
        <f>H88</f>
        <v>0</v>
      </c>
      <c r="K88" s="32">
        <f>J88/11</f>
        <v>0</v>
      </c>
      <c r="L88" s="31">
        <f>J88-K88</f>
        <v>0</v>
      </c>
      <c r="M88" s="56"/>
      <c r="N88" s="57">
        <f>L88</f>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57">
        <v>0</v>
      </c>
      <c r="AK88" s="57">
        <v>0</v>
      </c>
      <c r="AL88" s="57">
        <v>0</v>
      </c>
      <c r="AM88" s="57">
        <v>0</v>
      </c>
      <c r="AN88" s="57">
        <v>0</v>
      </c>
      <c r="AO88" s="57">
        <v>0</v>
      </c>
      <c r="AP88" s="57">
        <v>0</v>
      </c>
      <c r="AQ88" s="57">
        <v>0</v>
      </c>
      <c r="AR88" s="57">
        <v>0</v>
      </c>
      <c r="AS88" s="57">
        <v>0</v>
      </c>
      <c r="AT88" s="57">
        <v>0</v>
      </c>
      <c r="AU88" s="58">
        <v>0</v>
      </c>
    </row>
    <row r="89" spans="1:47" s="3" customFormat="1" ht="14">
      <c r="A89" s="98" t="s">
        <v>546</v>
      </c>
      <c r="B89" s="117">
        <v>0</v>
      </c>
      <c r="C89" s="8">
        <f t="shared" si="23"/>
        <v>0</v>
      </c>
      <c r="D89" s="9">
        <f t="shared" si="24"/>
        <v>0</v>
      </c>
      <c r="E89" s="65"/>
      <c r="F89" s="98"/>
      <c r="G89" s="78" t="s">
        <v>561</v>
      </c>
      <c r="H89" s="119">
        <v>0</v>
      </c>
      <c r="I89" s="84" t="s">
        <v>228</v>
      </c>
      <c r="J89" s="31">
        <f>H89</f>
        <v>0</v>
      </c>
      <c r="K89" s="32">
        <f>J89/11</f>
        <v>0</v>
      </c>
      <c r="L89" s="31">
        <f>J89-K89</f>
        <v>0</v>
      </c>
      <c r="M89" s="56"/>
      <c r="N89" s="57">
        <f>L89</f>
        <v>0</v>
      </c>
      <c r="O89" s="57">
        <v>0</v>
      </c>
      <c r="P89" s="57">
        <v>0</v>
      </c>
      <c r="Q89" s="57">
        <v>0</v>
      </c>
      <c r="R89" s="57">
        <v>0</v>
      </c>
      <c r="S89" s="57">
        <v>0</v>
      </c>
      <c r="T89" s="57">
        <v>0</v>
      </c>
      <c r="U89" s="57">
        <v>0</v>
      </c>
      <c r="V89" s="57">
        <v>0</v>
      </c>
      <c r="W89" s="57">
        <v>0</v>
      </c>
      <c r="X89" s="57">
        <v>0</v>
      </c>
      <c r="Y89" s="57">
        <v>0</v>
      </c>
      <c r="Z89" s="57">
        <v>0</v>
      </c>
      <c r="AA89" s="57">
        <v>0</v>
      </c>
      <c r="AB89" s="57">
        <v>0</v>
      </c>
      <c r="AC89" s="57">
        <v>0</v>
      </c>
      <c r="AD89" s="57">
        <v>0</v>
      </c>
      <c r="AE89" s="57">
        <v>0</v>
      </c>
      <c r="AF89" s="57">
        <v>0</v>
      </c>
      <c r="AG89" s="57">
        <v>0</v>
      </c>
      <c r="AH89" s="57">
        <v>0</v>
      </c>
      <c r="AI89" s="57">
        <v>0</v>
      </c>
      <c r="AJ89" s="57">
        <v>0</v>
      </c>
      <c r="AK89" s="57">
        <v>0</v>
      </c>
      <c r="AL89" s="57">
        <v>0</v>
      </c>
      <c r="AM89" s="57">
        <v>0</v>
      </c>
      <c r="AN89" s="57">
        <v>0</v>
      </c>
      <c r="AO89" s="57">
        <v>0</v>
      </c>
      <c r="AP89" s="57">
        <v>0</v>
      </c>
      <c r="AQ89" s="57">
        <v>0</v>
      </c>
      <c r="AR89" s="57">
        <v>0</v>
      </c>
      <c r="AS89" s="57">
        <v>0</v>
      </c>
      <c r="AT89" s="57">
        <v>0</v>
      </c>
      <c r="AU89" s="58">
        <v>0</v>
      </c>
    </row>
    <row r="90" spans="1:47" s="3" customFormat="1" ht="14">
      <c r="A90" s="98" t="s">
        <v>547</v>
      </c>
      <c r="B90" s="117">
        <v>0</v>
      </c>
      <c r="C90" s="8">
        <f t="shared" si="23"/>
        <v>0</v>
      </c>
      <c r="D90" s="9">
        <f t="shared" si="24"/>
        <v>0</v>
      </c>
      <c r="E90" s="65"/>
      <c r="F90" s="98"/>
      <c r="G90" s="78" t="s">
        <v>607</v>
      </c>
      <c r="H90" s="119">
        <v>0</v>
      </c>
      <c r="I90" s="84" t="s">
        <v>228</v>
      </c>
      <c r="J90" s="31">
        <f>H90</f>
        <v>0</v>
      </c>
      <c r="K90" s="32">
        <f>J90/11</f>
        <v>0</v>
      </c>
      <c r="L90" s="31">
        <f>J90-K90</f>
        <v>0</v>
      </c>
      <c r="M90" s="56"/>
      <c r="N90" s="57">
        <f>L90</f>
        <v>0</v>
      </c>
      <c r="O90" s="57">
        <v>0</v>
      </c>
      <c r="P90" s="57">
        <v>0</v>
      </c>
      <c r="Q90" s="57">
        <v>0</v>
      </c>
      <c r="R90" s="57">
        <v>0</v>
      </c>
      <c r="S90" s="57">
        <v>0</v>
      </c>
      <c r="T90" s="57">
        <v>0</v>
      </c>
      <c r="U90" s="57">
        <v>0</v>
      </c>
      <c r="V90" s="57">
        <v>0</v>
      </c>
      <c r="W90" s="57">
        <v>0</v>
      </c>
      <c r="X90" s="57">
        <v>0</v>
      </c>
      <c r="Y90" s="57">
        <v>0</v>
      </c>
      <c r="Z90" s="57">
        <v>0</v>
      </c>
      <c r="AA90" s="57">
        <v>0</v>
      </c>
      <c r="AB90" s="57">
        <v>0</v>
      </c>
      <c r="AC90" s="57">
        <v>0</v>
      </c>
      <c r="AD90" s="57">
        <v>0</v>
      </c>
      <c r="AE90" s="57">
        <v>0</v>
      </c>
      <c r="AF90" s="57">
        <v>0</v>
      </c>
      <c r="AG90" s="57">
        <v>0</v>
      </c>
      <c r="AH90" s="57">
        <v>0</v>
      </c>
      <c r="AI90" s="57">
        <v>0</v>
      </c>
      <c r="AJ90" s="57">
        <v>0</v>
      </c>
      <c r="AK90" s="57">
        <v>0</v>
      </c>
      <c r="AL90" s="57">
        <v>0</v>
      </c>
      <c r="AM90" s="57">
        <v>0</v>
      </c>
      <c r="AN90" s="57">
        <v>0</v>
      </c>
      <c r="AO90" s="57">
        <v>0</v>
      </c>
      <c r="AP90" s="57">
        <v>0</v>
      </c>
      <c r="AQ90" s="57">
        <v>0</v>
      </c>
      <c r="AR90" s="57">
        <v>0</v>
      </c>
      <c r="AS90" s="57">
        <v>0</v>
      </c>
      <c r="AT90" s="57">
        <v>0</v>
      </c>
      <c r="AU90" s="58">
        <v>0</v>
      </c>
    </row>
    <row r="91" spans="1:47" s="3" customFormat="1" ht="14">
      <c r="A91" s="98" t="s">
        <v>584</v>
      </c>
      <c r="B91" s="117">
        <v>0</v>
      </c>
      <c r="C91" s="8">
        <f t="shared" si="23"/>
        <v>0</v>
      </c>
      <c r="D91" s="9">
        <f t="shared" si="24"/>
        <v>0</v>
      </c>
      <c r="E91" s="65"/>
      <c r="F91" s="98"/>
      <c r="G91" s="78" t="s">
        <v>653</v>
      </c>
      <c r="H91" s="119">
        <v>0</v>
      </c>
      <c r="I91" s="84" t="s">
        <v>228</v>
      </c>
      <c r="J91" s="31">
        <f>H91</f>
        <v>0</v>
      </c>
      <c r="K91" s="32">
        <f>J91/11</f>
        <v>0</v>
      </c>
      <c r="L91" s="31">
        <f>J91-K91</f>
        <v>0</v>
      </c>
      <c r="M91" s="56"/>
      <c r="N91" s="57">
        <f>L91</f>
        <v>0</v>
      </c>
      <c r="O91" s="57">
        <v>0</v>
      </c>
      <c r="P91" s="57">
        <v>0</v>
      </c>
      <c r="Q91" s="57">
        <v>0</v>
      </c>
      <c r="R91" s="57">
        <v>0</v>
      </c>
      <c r="S91" s="57">
        <v>0</v>
      </c>
      <c r="T91" s="57">
        <v>0</v>
      </c>
      <c r="U91" s="57">
        <v>0</v>
      </c>
      <c r="V91" s="57">
        <v>0</v>
      </c>
      <c r="W91" s="57">
        <v>0</v>
      </c>
      <c r="X91" s="57">
        <v>0</v>
      </c>
      <c r="Y91" s="57">
        <v>0</v>
      </c>
      <c r="Z91" s="57">
        <v>0</v>
      </c>
      <c r="AA91" s="57">
        <v>0</v>
      </c>
      <c r="AB91" s="57">
        <v>0</v>
      </c>
      <c r="AC91" s="57">
        <v>0</v>
      </c>
      <c r="AD91" s="57">
        <v>0</v>
      </c>
      <c r="AE91" s="57">
        <v>0</v>
      </c>
      <c r="AF91" s="57">
        <v>0</v>
      </c>
      <c r="AG91" s="57">
        <v>0</v>
      </c>
      <c r="AH91" s="57">
        <v>0</v>
      </c>
      <c r="AI91" s="57">
        <v>0</v>
      </c>
      <c r="AJ91" s="57">
        <v>0</v>
      </c>
      <c r="AK91" s="57">
        <v>0</v>
      </c>
      <c r="AL91" s="57">
        <v>0</v>
      </c>
      <c r="AM91" s="57">
        <v>0</v>
      </c>
      <c r="AN91" s="57">
        <v>0</v>
      </c>
      <c r="AO91" s="57">
        <v>0</v>
      </c>
      <c r="AP91" s="57">
        <v>0</v>
      </c>
      <c r="AQ91" s="57">
        <v>0</v>
      </c>
      <c r="AR91" s="57">
        <v>0</v>
      </c>
      <c r="AS91" s="57">
        <v>0</v>
      </c>
      <c r="AT91" s="57">
        <v>0</v>
      </c>
      <c r="AU91" s="58">
        <v>0</v>
      </c>
    </row>
    <row r="92" spans="1:47" s="3" customFormat="1" ht="14">
      <c r="A92" s="98" t="s">
        <v>585</v>
      </c>
      <c r="B92" s="117">
        <v>0</v>
      </c>
      <c r="C92" s="8">
        <f t="shared" si="23"/>
        <v>0</v>
      </c>
      <c r="D92" s="9">
        <f t="shared" si="24"/>
        <v>0</v>
      </c>
      <c r="E92" s="65"/>
      <c r="F92" s="100"/>
      <c r="G92" s="101"/>
      <c r="H92" s="74"/>
      <c r="I92" s="102"/>
      <c r="J92" s="74"/>
      <c r="K92" s="79"/>
      <c r="L92" s="74"/>
      <c r="M92" s="74"/>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8"/>
    </row>
    <row r="93" spans="1:47" s="3" customFormat="1" ht="14">
      <c r="A93" s="98" t="s">
        <v>586</v>
      </c>
      <c r="B93" s="117">
        <v>0</v>
      </c>
      <c r="C93" s="8">
        <f t="shared" si="23"/>
        <v>0</v>
      </c>
      <c r="D93" s="9">
        <f t="shared" si="24"/>
        <v>0</v>
      </c>
      <c r="E93" s="65"/>
      <c r="F93" s="103"/>
      <c r="G93" s="104" t="s">
        <v>226</v>
      </c>
      <c r="H93" s="74"/>
      <c r="I93" s="102"/>
      <c r="J93" s="74"/>
      <c r="K93" s="79"/>
      <c r="L93" s="74"/>
      <c r="M93" s="74"/>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8"/>
    </row>
    <row r="94" spans="1:47" s="3" customFormat="1" ht="14">
      <c r="A94" s="98" t="s">
        <v>587</v>
      </c>
      <c r="B94" s="117">
        <v>0</v>
      </c>
      <c r="C94" s="8">
        <f t="shared" si="23"/>
        <v>0</v>
      </c>
      <c r="D94" s="9">
        <f t="shared" si="24"/>
        <v>0</v>
      </c>
      <c r="E94" s="65"/>
      <c r="F94" s="103"/>
      <c r="G94" s="101"/>
      <c r="H94" s="74"/>
      <c r="I94" s="102"/>
      <c r="J94" s="74"/>
      <c r="K94" s="79"/>
      <c r="L94" s="74"/>
      <c r="M94" s="74"/>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8"/>
    </row>
    <row r="95" spans="1:47" s="3" customFormat="1" ht="14">
      <c r="A95" s="98" t="s">
        <v>588</v>
      </c>
      <c r="B95" s="117">
        <v>0</v>
      </c>
      <c r="C95" s="8">
        <f t="shared" si="23"/>
        <v>0</v>
      </c>
      <c r="D95" s="9">
        <f t="shared" si="24"/>
        <v>0</v>
      </c>
      <c r="E95" s="65"/>
      <c r="F95" s="105" t="s">
        <v>7</v>
      </c>
      <c r="G95" s="106" t="s">
        <v>8</v>
      </c>
      <c r="H95" s="92" t="s">
        <v>227</v>
      </c>
      <c r="I95" s="106" t="s">
        <v>11</v>
      </c>
      <c r="J95" s="92" t="s">
        <v>17</v>
      </c>
      <c r="K95" s="93" t="s">
        <v>48</v>
      </c>
      <c r="L95" s="92" t="s">
        <v>18</v>
      </c>
      <c r="M95" s="56"/>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8"/>
    </row>
    <row r="96" spans="1:47" s="3" customFormat="1" ht="14">
      <c r="A96" s="98" t="s">
        <v>589</v>
      </c>
      <c r="B96" s="117">
        <v>0</v>
      </c>
      <c r="C96" s="8">
        <f t="shared" si="23"/>
        <v>0</v>
      </c>
      <c r="D96" s="9">
        <f t="shared" si="24"/>
        <v>0</v>
      </c>
      <c r="E96" s="65"/>
      <c r="F96" s="120"/>
      <c r="G96" s="121"/>
      <c r="H96" s="122">
        <v>0</v>
      </c>
      <c r="I96" s="123" t="s">
        <v>893</v>
      </c>
      <c r="J96" s="109" t="str">
        <f>IF(OR(I96="Motor Vehicle Expenses - Fuel",I96="Motor Vehicle Expenses - Insurance &amp; CTP",I96="Motor Vehicle Expenses - Servicing, Repairs &amp; Tyres",I96="Motor Vehicle Expenses - Cleaning",I96="Motor Vehicle Expenses - Rent, Hire &amp; Lease",I96="Motor Vehicle Expenses - Other",),H96*$N$3,IF(I96="Motor Vehicle Expenses - Registration",H96*$N$3,IF(I96="Mobile Phone - Mixed Use",H96*$N$4,IF(I96="Internet",H96*$N$5,IF(I96="Music Subscriptions",H96*$N$6,IF(I96="Choose Category...","Enter Category",H96))))))</f>
        <v>Enter Category</v>
      </c>
      <c r="K96" s="110" t="str">
        <f>IF(OR(I96="Motor Vehicle Expenses - Registration",I96="Licences, Permits, Vehicle Checks, Medicals etc (non-GST)",I96="Bank Fees",I96="Rider Amenities - Water (non-GST)",I96="Other Expenses (non-GST)",),0,IF(I96="Choose Category...","Enter Category",J96/11))</f>
        <v>Enter Category</v>
      </c>
      <c r="L96" s="109" t="str">
        <f>IF(I96="Choose Category...","Enter Category",J96-K96)</f>
        <v>Enter Category</v>
      </c>
      <c r="M96" s="56"/>
      <c r="N96" s="57">
        <v>0</v>
      </c>
      <c r="O96" s="57">
        <v>0</v>
      </c>
      <c r="P96" s="57">
        <v>0</v>
      </c>
      <c r="Q96" s="57">
        <v>0</v>
      </c>
      <c r="R96" s="57">
        <v>0</v>
      </c>
      <c r="S96" s="57">
        <v>0</v>
      </c>
      <c r="T96" s="57">
        <v>0</v>
      </c>
      <c r="U96" s="57">
        <f>IF(I96="Motor Vehicle Expenses - Fuel",L96,0)</f>
        <v>0</v>
      </c>
      <c r="V96" s="57">
        <f>IF(I96="Motor Vehicle Expenses - Registration",L96,0)</f>
        <v>0</v>
      </c>
      <c r="W96" s="57">
        <f>IF(I96="Motor Vehicle Expenses - Insurance &amp; CTP",L96,0)</f>
        <v>0</v>
      </c>
      <c r="X96" s="57">
        <f>IF(I96="Motor Vehicle Expenses - Servicing, Repairs &amp; Tyres",L96,0)</f>
        <v>0</v>
      </c>
      <c r="Y96" s="57">
        <f>IF(I96="Motor Vehicle Expenses - Rent, Hire &amp; Lease",L96,0)</f>
        <v>0</v>
      </c>
      <c r="Z96" s="57">
        <f>IF(I96="Motor Vehicle Expenses - Cleaning",L96,0)</f>
        <v>0</v>
      </c>
      <c r="AA96" s="57">
        <f>IF(I96="Motor Vehicle Expenses - Other",L96,0)</f>
        <v>0</v>
      </c>
      <c r="AB96" s="57">
        <f>IF(I96="Accountancy",L96,0)</f>
        <v>0</v>
      </c>
      <c r="AC96" s="57">
        <f>IF(I96="Bank Fees",L96,0)</f>
        <v>0</v>
      </c>
      <c r="AD96" s="57">
        <f>IF(I96="Computer Expenses",L96,0)</f>
        <v>0</v>
      </c>
      <c r="AE96" s="57">
        <f>IF(I96="Courses &amp; Training",L96,0)</f>
        <v>0</v>
      </c>
      <c r="AF96" s="57">
        <f>IF(I96="Equipment (dashcams, tools etc)",L96,0)</f>
        <v>0</v>
      </c>
      <c r="AG96" s="57">
        <f>IF(I96="Internet",L96,0)</f>
        <v>0</v>
      </c>
      <c r="AH96" s="57">
        <f>IF(I96="Licences, Permits, Vehicle Checks, Medicals etc (GST)",L96,0)</f>
        <v>0</v>
      </c>
      <c r="AI96" s="57">
        <f>IF(I96="Licences, Permits, Vehicle Checks, Medicals etc (non-GST)",L96,0)</f>
        <v>0</v>
      </c>
      <c r="AJ96" s="57">
        <f>IF(I96="Mobile Phone - Mixed Use",L96,0)</f>
        <v>0</v>
      </c>
      <c r="AK96" s="57">
        <f>IF(I96="Mobile Phone - 100% for Business",L96,0)</f>
        <v>0</v>
      </c>
      <c r="AL96" s="57">
        <f>IF(I96="Music Subscriptions",L96,0)</f>
        <v>0</v>
      </c>
      <c r="AM96" s="57">
        <f>IF(I96="Parking",L96,0)</f>
        <v>0</v>
      </c>
      <c r="AN96" s="57">
        <f>IF(I96="Rider Amenities - Water (non-GST)",L96,0)</f>
        <v>0</v>
      </c>
      <c r="AO96" s="57">
        <f>IF(I96="Rider Amenities - Mints, Tissues &amp; Other (GST)",L96,0)</f>
        <v>0</v>
      </c>
      <c r="AP96" s="57">
        <f>IF(I96="Sanitisation &amp; Hygiene",L96,0)</f>
        <v>0</v>
      </c>
      <c r="AQ96" s="57">
        <f>IF(I96="Stationery",L96,0)</f>
        <v>0</v>
      </c>
      <c r="AR96" s="57">
        <f>IF(I96="Sunglasses (only enter business portion)",L96,0)</f>
        <v>0</v>
      </c>
      <c r="AS96" s="57">
        <f>IF(I96="Tolls (See Instructions tab for how to enter)",L96,0)</f>
        <v>0</v>
      </c>
      <c r="AT96" s="57">
        <f>IF(I96="Other Expenses (GST)",L96,0)</f>
        <v>0</v>
      </c>
      <c r="AU96" s="58">
        <f>IF(I96="Other Expenses (non-GST)",L96,0)</f>
        <v>0</v>
      </c>
    </row>
    <row r="97" spans="1:47" s="3" customFormat="1" ht="14">
      <c r="A97" s="98" t="s">
        <v>590</v>
      </c>
      <c r="B97" s="117">
        <v>0</v>
      </c>
      <c r="C97" s="8">
        <f t="shared" si="23"/>
        <v>0</v>
      </c>
      <c r="D97" s="9">
        <f t="shared" si="24"/>
        <v>0</v>
      </c>
      <c r="E97" s="65"/>
      <c r="F97" s="124"/>
      <c r="G97" s="125"/>
      <c r="H97" s="122">
        <v>0</v>
      </c>
      <c r="I97" s="123" t="s">
        <v>893</v>
      </c>
      <c r="J97" s="109" t="str">
        <f>IF(OR(I97="Motor Vehicle Expenses - Fuel",I97="Motor Vehicle Expenses - Insurance &amp; CTP",I97="Motor Vehicle Expenses - Servicing, Repairs &amp; Tyres",I97="Motor Vehicle Expenses - Cleaning",I97="Motor Vehicle Expenses - Rent, Hire &amp; Lease",I97="Motor Vehicle Expenses - Other",),H97*$N$3,IF(I97="Motor Vehicle Expenses - Registration",H97*$N$3,IF(I97="Mobile Phone - Mixed Use",H97*$N$4,IF(I97="Internet",H97*$N$5,IF(I97="Music Subscriptions",H97*$N$6,IF(I97="Choose Category...","Enter Category",H97))))))</f>
        <v>Enter Category</v>
      </c>
      <c r="K97" s="110" t="str">
        <f>IF(OR(I97="Motor Vehicle Expenses - Registration",I97="Licences, Permits, Vehicle Checks, Medicals etc (non-GST)",I97="Bank Fees",I97="Rider Amenities - Water (non-GST)",I97="Other Expenses (non-GST)",),0,IF(I97="Choose Category...","Enter Category",J97/11))</f>
        <v>Enter Category</v>
      </c>
      <c r="L97" s="109" t="str">
        <f>IF(I97="Choose Category...","Enter Category",ROUND(J97-K97,2))</f>
        <v>Enter Category</v>
      </c>
      <c r="M97" s="56"/>
      <c r="N97" s="57">
        <v>0</v>
      </c>
      <c r="O97" s="57">
        <v>0</v>
      </c>
      <c r="P97" s="57">
        <v>0</v>
      </c>
      <c r="Q97" s="57">
        <v>0</v>
      </c>
      <c r="R97" s="57">
        <v>0</v>
      </c>
      <c r="S97" s="57">
        <v>0</v>
      </c>
      <c r="T97" s="57">
        <v>0</v>
      </c>
      <c r="U97" s="57">
        <f>IF(I97="Motor Vehicle Expenses - Fuel",L97,0)</f>
        <v>0</v>
      </c>
      <c r="V97" s="57">
        <f>IF(I97="Motor Vehicle Expenses - Registration",L97,0)</f>
        <v>0</v>
      </c>
      <c r="W97" s="57">
        <f>IF(I97="Motor Vehicle Expenses - Insurance &amp; CTP",L97,0)</f>
        <v>0</v>
      </c>
      <c r="X97" s="57">
        <f>IF(I97="Motor Vehicle Expenses - Servicing, Repairs &amp; Tyres",L97,0)</f>
        <v>0</v>
      </c>
      <c r="Y97" s="57">
        <f>IF(I97="Motor Vehicle Expenses - Rent, Hire &amp; Lease",L97,0)</f>
        <v>0</v>
      </c>
      <c r="Z97" s="57">
        <f>IF(I97="Motor Vehicle Expenses - Cleaning",L97,0)</f>
        <v>0</v>
      </c>
      <c r="AA97" s="57">
        <f>IF(I97="Motor Vehicle Expenses - Other",L97,0)</f>
        <v>0</v>
      </c>
      <c r="AB97" s="57">
        <f>IF(I97="Accountancy",L97,0)</f>
        <v>0</v>
      </c>
      <c r="AC97" s="57">
        <f>IF(I97="Bank Fees",L97,0)</f>
        <v>0</v>
      </c>
      <c r="AD97" s="57">
        <f>IF(I97="Computer Expenses",L97,0)</f>
        <v>0</v>
      </c>
      <c r="AE97" s="57">
        <f>IF(I97="Courses &amp; Training",L97,0)</f>
        <v>0</v>
      </c>
      <c r="AF97" s="57">
        <f>IF(I97="Equipment (dashcams, tools etc)",L97,0)</f>
        <v>0</v>
      </c>
      <c r="AG97" s="57">
        <f>IF(I97="Internet",L97,0)</f>
        <v>0</v>
      </c>
      <c r="AH97" s="57">
        <f>IF(I97="Licences, Permits, Vehicle Checks, Medicals etc (GST)",L97,0)</f>
        <v>0</v>
      </c>
      <c r="AI97" s="57">
        <f>IF(I97="Licences, Permits, Vehicle Checks, Medicals etc (non-GST)",L97,0)</f>
        <v>0</v>
      </c>
      <c r="AJ97" s="57">
        <f>IF(I97="Mobile Phone - Mixed Use",L97,0)</f>
        <v>0</v>
      </c>
      <c r="AK97" s="57">
        <f>IF(I97="Mobile Phone - 100% for Business",L97,0)</f>
        <v>0</v>
      </c>
      <c r="AL97" s="57">
        <f>IF(I97="Music Subscriptions",L97,0)</f>
        <v>0</v>
      </c>
      <c r="AM97" s="57">
        <f>IF(I97="Parking",L97,0)</f>
        <v>0</v>
      </c>
      <c r="AN97" s="57">
        <f>IF(I97="Rider Amenities - Water (non-GST)",L97,0)</f>
        <v>0</v>
      </c>
      <c r="AO97" s="57">
        <f>IF(I97="Rider Amenities - Mints, Tissues &amp; Other (GST)",L97,0)</f>
        <v>0</v>
      </c>
      <c r="AP97" s="57">
        <f>IF(I97="Sanitisation &amp; Hygiene",L97,0)</f>
        <v>0</v>
      </c>
      <c r="AQ97" s="57">
        <f>IF(I97="Stationery",L97,0)</f>
        <v>0</v>
      </c>
      <c r="AR97" s="57">
        <f>IF(I97="Sunglasses (only enter business portion)",L97,0)</f>
        <v>0</v>
      </c>
      <c r="AS97" s="57">
        <f>IF(I97="Tolls (See Instructions tab for how to enter)",L97,0)</f>
        <v>0</v>
      </c>
      <c r="AT97" s="57">
        <f>IF(I97="Other Expenses (GST)",L97,0)</f>
        <v>0</v>
      </c>
      <c r="AU97" s="58">
        <f>IF(I97="Other Expenses (non-GST)",L97,0)</f>
        <v>0</v>
      </c>
    </row>
    <row r="98" spans="1:47" s="3" customFormat="1" ht="14">
      <c r="A98" s="3" t="s">
        <v>990</v>
      </c>
      <c r="B98" s="117">
        <v>0</v>
      </c>
      <c r="C98" s="8">
        <f t="shared" si="23"/>
        <v>0</v>
      </c>
      <c r="D98" s="9">
        <f t="shared" si="24"/>
        <v>0</v>
      </c>
      <c r="E98" s="65"/>
      <c r="F98" s="124"/>
      <c r="G98" s="125"/>
      <c r="H98" s="122">
        <v>0</v>
      </c>
      <c r="I98" s="123" t="s">
        <v>893</v>
      </c>
      <c r="J98" s="109" t="str">
        <f t="shared" ref="J98:J124" si="28">IF(OR(I98="Motor Vehicle Expenses - Fuel",I98="Motor Vehicle Expenses - Insurance &amp; CTP",I98="Motor Vehicle Expenses - Servicing, Repairs &amp; Tyres",I98="Motor Vehicle Expenses - Cleaning",I98="Motor Vehicle Expenses - Rent, Hire &amp; Lease",I98="Motor Vehicle Expenses - Other",),H98*$N$3,IF(I98="Motor Vehicle Expenses - Registration",H98*$N$3,IF(I98="Mobile Phone - Mixed Use",H98*$N$4,IF(I98="Internet",H98*$N$5,IF(I98="Music Subscriptions",H98*$N$6,IF(I98="Choose Category...","Enter Category",H98))))))</f>
        <v>Enter Category</v>
      </c>
      <c r="K98" s="110" t="str">
        <f t="shared" ref="K98:K157" si="29">IF(OR(I98="Motor Vehicle Expenses - Registration",I98="Licences, Permits, Vehicle Checks, Medicals etc (non-GST)",I98="Bank Fees",I98="Rider Amenities - Water (non-GST)",I98="Other Expenses (non-GST)",),0,IF(I98="Choose Category...","Enter Category",J98/11))</f>
        <v>Enter Category</v>
      </c>
      <c r="L98" s="109" t="str">
        <f t="shared" ref="L98:L157" si="30">IF(I98="Choose Category...","Enter Category",ROUND(J98-K98,2))</f>
        <v>Enter Category</v>
      </c>
      <c r="M98" s="56"/>
      <c r="N98" s="57">
        <v>0</v>
      </c>
      <c r="O98" s="57">
        <v>0</v>
      </c>
      <c r="P98" s="57">
        <v>0</v>
      </c>
      <c r="Q98" s="57">
        <v>0</v>
      </c>
      <c r="R98" s="57">
        <v>0</v>
      </c>
      <c r="S98" s="57">
        <v>0</v>
      </c>
      <c r="T98" s="57">
        <v>0</v>
      </c>
      <c r="U98" s="57">
        <f t="shared" ref="U98:U157" si="31">IF(I98="Motor Vehicle Expenses - Fuel",L98,0)</f>
        <v>0</v>
      </c>
      <c r="V98" s="57">
        <f t="shared" ref="V98:V157" si="32">IF(I98="Motor Vehicle Expenses - Registration",L98,0)</f>
        <v>0</v>
      </c>
      <c r="W98" s="57">
        <f t="shared" ref="W98:W157" si="33">IF(I98="Motor Vehicle Expenses - Insurance &amp; CTP",L98,0)</f>
        <v>0</v>
      </c>
      <c r="X98" s="57">
        <f t="shared" ref="X98:X157" si="34">IF(I98="Motor Vehicle Expenses - Servicing, Repairs &amp; Tyres",L98,0)</f>
        <v>0</v>
      </c>
      <c r="Y98" s="57">
        <f t="shared" ref="Y98:Y157" si="35">IF(I98="Motor Vehicle Expenses - Rent, Hire &amp; Lease",L98,0)</f>
        <v>0</v>
      </c>
      <c r="Z98" s="57">
        <f t="shared" ref="Z98:Z157" si="36">IF(I98="Motor Vehicle Expenses - Cleaning",L98,0)</f>
        <v>0</v>
      </c>
      <c r="AA98" s="57">
        <f t="shared" ref="AA98:AA157" si="37">IF(I98="Motor Vehicle Expenses - Other",L98,0)</f>
        <v>0</v>
      </c>
      <c r="AB98" s="57">
        <f t="shared" ref="AB98:AB157" si="38">IF(I98="Accountancy",L98,0)</f>
        <v>0</v>
      </c>
      <c r="AC98" s="57">
        <f t="shared" ref="AC98:AC157" si="39">IF(I98="Bank Fees",L98,0)</f>
        <v>0</v>
      </c>
      <c r="AD98" s="57">
        <f t="shared" ref="AD98:AD157" si="40">IF(I98="Computer Expenses",L98,0)</f>
        <v>0</v>
      </c>
      <c r="AE98" s="57">
        <f t="shared" ref="AE98:AE157" si="41">IF(I98="Courses &amp; Training",L98,0)</f>
        <v>0</v>
      </c>
      <c r="AF98" s="57">
        <f t="shared" ref="AF98:AF157" si="42">IF(I98="Equipment (dashcams, tools etc)",L98,0)</f>
        <v>0</v>
      </c>
      <c r="AG98" s="57">
        <f t="shared" ref="AG98:AG157" si="43">IF(I98="Internet",L98,0)</f>
        <v>0</v>
      </c>
      <c r="AH98" s="57">
        <f t="shared" ref="AH98:AH157" si="44">IF(I98="Licences, Permits, Vehicle Checks, Medicals etc (GST)",L98,0)</f>
        <v>0</v>
      </c>
      <c r="AI98" s="57">
        <f t="shared" ref="AI98:AI157" si="45">IF(I98="Licences, Permits, Vehicle Checks, Medicals etc (non-GST)",L98,0)</f>
        <v>0</v>
      </c>
      <c r="AJ98" s="57">
        <f t="shared" ref="AJ98:AJ157" si="46">IF(I98="Mobile Phone - Mixed Use",L98,0)</f>
        <v>0</v>
      </c>
      <c r="AK98" s="57">
        <f t="shared" ref="AK98:AK157" si="47">IF(I98="Mobile Phone - 100% for Business",L98,0)</f>
        <v>0</v>
      </c>
      <c r="AL98" s="57">
        <f t="shared" ref="AL98:AL124" si="48">IF(I98="Music Subscriptions",L98,0)</f>
        <v>0</v>
      </c>
      <c r="AM98" s="57">
        <f t="shared" ref="AM98:AM124" si="49">IF(I98="Parking",L98,0)</f>
        <v>0</v>
      </c>
      <c r="AN98" s="57">
        <f t="shared" ref="AN98:AN124" si="50">IF(I98="Rider Amenities - Water (non-GST)",L98,0)</f>
        <v>0</v>
      </c>
      <c r="AO98" s="57">
        <f t="shared" ref="AO98:AO124" si="51">IF(I98="Rider Amenities - Mints, Tissues &amp; Other (GST)",L98,0)</f>
        <v>0</v>
      </c>
      <c r="AP98" s="57">
        <f t="shared" ref="AP98:AP124" si="52">IF(I98="Sanitisation &amp; Hygiene",L98,0)</f>
        <v>0</v>
      </c>
      <c r="AQ98" s="57">
        <f t="shared" ref="AQ98:AQ124" si="53">IF(I98="Stationery",L98,0)</f>
        <v>0</v>
      </c>
      <c r="AR98" s="57">
        <f t="shared" ref="AR98:AR124" si="54">IF(I98="Sunglasses (only enter business portion)",L98,0)</f>
        <v>0</v>
      </c>
      <c r="AS98" s="57">
        <f t="shared" ref="AS98:AS157" si="55">IF(I98="Tolls (See Instructions tab for how to enter)",L98,0)</f>
        <v>0</v>
      </c>
      <c r="AT98" s="57">
        <f t="shared" ref="AT98:AT124" si="56">IF(I98="Other Expenses (GST)",L98,0)</f>
        <v>0</v>
      </c>
      <c r="AU98" s="58">
        <f t="shared" ref="AU98:AU124" si="57">IF(I98="Other Expenses (non-GST)",L98,0)</f>
        <v>0</v>
      </c>
    </row>
    <row r="99" spans="1:47" s="3" customFormat="1" ht="14">
      <c r="A99" s="98" t="s">
        <v>591</v>
      </c>
      <c r="B99" s="117">
        <v>0</v>
      </c>
      <c r="C99" s="8">
        <f t="shared" si="23"/>
        <v>0</v>
      </c>
      <c r="D99" s="9">
        <f t="shared" si="24"/>
        <v>0</v>
      </c>
      <c r="E99" s="65"/>
      <c r="F99" s="124"/>
      <c r="G99" s="125"/>
      <c r="H99" s="122">
        <v>0</v>
      </c>
      <c r="I99" s="123" t="s">
        <v>893</v>
      </c>
      <c r="J99" s="109" t="str">
        <f t="shared" si="28"/>
        <v>Enter Category</v>
      </c>
      <c r="K99" s="110" t="str">
        <f t="shared" si="29"/>
        <v>Enter Category</v>
      </c>
      <c r="L99" s="109" t="str">
        <f t="shared" si="30"/>
        <v>Enter Category</v>
      </c>
      <c r="M99" s="56"/>
      <c r="N99" s="57">
        <v>0</v>
      </c>
      <c r="O99" s="57">
        <v>0</v>
      </c>
      <c r="P99" s="57">
        <v>0</v>
      </c>
      <c r="Q99" s="57">
        <v>0</v>
      </c>
      <c r="R99" s="57">
        <v>0</v>
      </c>
      <c r="S99" s="57">
        <v>0</v>
      </c>
      <c r="T99" s="57">
        <v>0</v>
      </c>
      <c r="U99" s="57">
        <f t="shared" si="31"/>
        <v>0</v>
      </c>
      <c r="V99" s="57">
        <f t="shared" si="32"/>
        <v>0</v>
      </c>
      <c r="W99" s="57">
        <f t="shared" si="33"/>
        <v>0</v>
      </c>
      <c r="X99" s="57">
        <f t="shared" si="34"/>
        <v>0</v>
      </c>
      <c r="Y99" s="57">
        <f t="shared" si="35"/>
        <v>0</v>
      </c>
      <c r="Z99" s="57">
        <f t="shared" si="36"/>
        <v>0</v>
      </c>
      <c r="AA99" s="57">
        <f t="shared" si="37"/>
        <v>0</v>
      </c>
      <c r="AB99" s="57">
        <f t="shared" si="38"/>
        <v>0</v>
      </c>
      <c r="AC99" s="57">
        <f t="shared" si="39"/>
        <v>0</v>
      </c>
      <c r="AD99" s="57">
        <f t="shared" si="40"/>
        <v>0</v>
      </c>
      <c r="AE99" s="57">
        <f t="shared" si="41"/>
        <v>0</v>
      </c>
      <c r="AF99" s="57">
        <f t="shared" si="42"/>
        <v>0</v>
      </c>
      <c r="AG99" s="57">
        <f t="shared" si="43"/>
        <v>0</v>
      </c>
      <c r="AH99" s="57">
        <f t="shared" si="44"/>
        <v>0</v>
      </c>
      <c r="AI99" s="57">
        <f t="shared" si="45"/>
        <v>0</v>
      </c>
      <c r="AJ99" s="57">
        <f t="shared" si="46"/>
        <v>0</v>
      </c>
      <c r="AK99" s="57">
        <f t="shared" si="47"/>
        <v>0</v>
      </c>
      <c r="AL99" s="57">
        <f t="shared" si="48"/>
        <v>0</v>
      </c>
      <c r="AM99" s="57">
        <f t="shared" si="49"/>
        <v>0</v>
      </c>
      <c r="AN99" s="57">
        <f t="shared" si="50"/>
        <v>0</v>
      </c>
      <c r="AO99" s="57">
        <f t="shared" si="51"/>
        <v>0</v>
      </c>
      <c r="AP99" s="57">
        <f t="shared" si="52"/>
        <v>0</v>
      </c>
      <c r="AQ99" s="57">
        <f t="shared" si="53"/>
        <v>0</v>
      </c>
      <c r="AR99" s="57">
        <f t="shared" si="54"/>
        <v>0</v>
      </c>
      <c r="AS99" s="57">
        <f t="shared" si="55"/>
        <v>0</v>
      </c>
      <c r="AT99" s="57">
        <f t="shared" si="56"/>
        <v>0</v>
      </c>
      <c r="AU99" s="58">
        <f t="shared" si="57"/>
        <v>0</v>
      </c>
    </row>
    <row r="100" spans="1:47" s="3" customFormat="1" ht="14">
      <c r="A100" s="98" t="s">
        <v>592</v>
      </c>
      <c r="B100" s="117">
        <v>0</v>
      </c>
      <c r="C100" s="8">
        <f t="shared" si="23"/>
        <v>0</v>
      </c>
      <c r="D100" s="9">
        <f t="shared" si="24"/>
        <v>0</v>
      </c>
      <c r="E100" s="65"/>
      <c r="F100" s="124"/>
      <c r="G100" s="125"/>
      <c r="H100" s="122">
        <v>0</v>
      </c>
      <c r="I100" s="123" t="s">
        <v>893</v>
      </c>
      <c r="J100" s="109" t="str">
        <f t="shared" si="28"/>
        <v>Enter Category</v>
      </c>
      <c r="K100" s="110" t="str">
        <f t="shared" si="29"/>
        <v>Enter Category</v>
      </c>
      <c r="L100" s="109" t="str">
        <f t="shared" si="30"/>
        <v>Enter Category</v>
      </c>
      <c r="M100" s="56"/>
      <c r="N100" s="57">
        <v>0</v>
      </c>
      <c r="O100" s="57">
        <v>0</v>
      </c>
      <c r="P100" s="57">
        <v>0</v>
      </c>
      <c r="Q100" s="57">
        <v>0</v>
      </c>
      <c r="R100" s="57">
        <v>0</v>
      </c>
      <c r="S100" s="57">
        <v>0</v>
      </c>
      <c r="T100" s="57">
        <v>0</v>
      </c>
      <c r="U100" s="57">
        <f t="shared" si="31"/>
        <v>0</v>
      </c>
      <c r="V100" s="57">
        <f t="shared" si="32"/>
        <v>0</v>
      </c>
      <c r="W100" s="57">
        <f t="shared" si="33"/>
        <v>0</v>
      </c>
      <c r="X100" s="57">
        <f t="shared" si="34"/>
        <v>0</v>
      </c>
      <c r="Y100" s="57">
        <f t="shared" si="35"/>
        <v>0</v>
      </c>
      <c r="Z100" s="57">
        <f t="shared" si="36"/>
        <v>0</v>
      </c>
      <c r="AA100" s="57">
        <f t="shared" si="37"/>
        <v>0</v>
      </c>
      <c r="AB100" s="57">
        <f t="shared" si="38"/>
        <v>0</v>
      </c>
      <c r="AC100" s="57">
        <f t="shared" si="39"/>
        <v>0</v>
      </c>
      <c r="AD100" s="57">
        <f t="shared" si="40"/>
        <v>0</v>
      </c>
      <c r="AE100" s="57">
        <f t="shared" si="41"/>
        <v>0</v>
      </c>
      <c r="AF100" s="57">
        <f t="shared" si="42"/>
        <v>0</v>
      </c>
      <c r="AG100" s="57">
        <f t="shared" si="43"/>
        <v>0</v>
      </c>
      <c r="AH100" s="57">
        <f t="shared" si="44"/>
        <v>0</v>
      </c>
      <c r="AI100" s="57">
        <f t="shared" si="45"/>
        <v>0</v>
      </c>
      <c r="AJ100" s="57">
        <f t="shared" si="46"/>
        <v>0</v>
      </c>
      <c r="AK100" s="57">
        <f t="shared" si="47"/>
        <v>0</v>
      </c>
      <c r="AL100" s="57">
        <f t="shared" si="48"/>
        <v>0</v>
      </c>
      <c r="AM100" s="57">
        <f t="shared" si="49"/>
        <v>0</v>
      </c>
      <c r="AN100" s="57">
        <f t="shared" si="50"/>
        <v>0</v>
      </c>
      <c r="AO100" s="57">
        <f t="shared" si="51"/>
        <v>0</v>
      </c>
      <c r="AP100" s="57">
        <f t="shared" si="52"/>
        <v>0</v>
      </c>
      <c r="AQ100" s="57">
        <f t="shared" si="53"/>
        <v>0</v>
      </c>
      <c r="AR100" s="57">
        <f t="shared" si="54"/>
        <v>0</v>
      </c>
      <c r="AS100" s="57">
        <f t="shared" si="55"/>
        <v>0</v>
      </c>
      <c r="AT100" s="57">
        <f t="shared" si="56"/>
        <v>0</v>
      </c>
      <c r="AU100" s="58">
        <f t="shared" si="57"/>
        <v>0</v>
      </c>
    </row>
    <row r="101" spans="1:47" s="3" customFormat="1" ht="14">
      <c r="A101" s="98" t="s">
        <v>593</v>
      </c>
      <c r="B101" s="117">
        <v>0</v>
      </c>
      <c r="C101" s="8">
        <f t="shared" si="23"/>
        <v>0</v>
      </c>
      <c r="D101" s="9">
        <f t="shared" si="24"/>
        <v>0</v>
      </c>
      <c r="E101" s="65"/>
      <c r="F101" s="124"/>
      <c r="G101" s="125"/>
      <c r="H101" s="122">
        <v>0</v>
      </c>
      <c r="I101" s="123" t="s">
        <v>893</v>
      </c>
      <c r="J101" s="109" t="str">
        <f t="shared" si="28"/>
        <v>Enter Category</v>
      </c>
      <c r="K101" s="110" t="str">
        <f t="shared" si="29"/>
        <v>Enter Category</v>
      </c>
      <c r="L101" s="109" t="str">
        <f t="shared" si="30"/>
        <v>Enter Category</v>
      </c>
      <c r="M101" s="56"/>
      <c r="N101" s="57">
        <v>0</v>
      </c>
      <c r="O101" s="57">
        <v>0</v>
      </c>
      <c r="P101" s="57">
        <v>0</v>
      </c>
      <c r="Q101" s="57">
        <v>0</v>
      </c>
      <c r="R101" s="57">
        <v>0</v>
      </c>
      <c r="S101" s="57">
        <v>0</v>
      </c>
      <c r="T101" s="57">
        <v>0</v>
      </c>
      <c r="U101" s="57">
        <f t="shared" si="31"/>
        <v>0</v>
      </c>
      <c r="V101" s="57">
        <f t="shared" si="32"/>
        <v>0</v>
      </c>
      <c r="W101" s="57">
        <f t="shared" si="33"/>
        <v>0</v>
      </c>
      <c r="X101" s="57">
        <f t="shared" si="34"/>
        <v>0</v>
      </c>
      <c r="Y101" s="57">
        <f t="shared" si="35"/>
        <v>0</v>
      </c>
      <c r="Z101" s="57">
        <f t="shared" si="36"/>
        <v>0</v>
      </c>
      <c r="AA101" s="57">
        <f t="shared" si="37"/>
        <v>0</v>
      </c>
      <c r="AB101" s="57">
        <f t="shared" si="38"/>
        <v>0</v>
      </c>
      <c r="AC101" s="57">
        <f t="shared" si="39"/>
        <v>0</v>
      </c>
      <c r="AD101" s="57">
        <f t="shared" si="40"/>
        <v>0</v>
      </c>
      <c r="AE101" s="57">
        <f t="shared" si="41"/>
        <v>0</v>
      </c>
      <c r="AF101" s="57">
        <f t="shared" si="42"/>
        <v>0</v>
      </c>
      <c r="AG101" s="57">
        <f t="shared" si="43"/>
        <v>0</v>
      </c>
      <c r="AH101" s="57">
        <f t="shared" si="44"/>
        <v>0</v>
      </c>
      <c r="AI101" s="57">
        <f t="shared" si="45"/>
        <v>0</v>
      </c>
      <c r="AJ101" s="57">
        <f t="shared" si="46"/>
        <v>0</v>
      </c>
      <c r="AK101" s="57">
        <f t="shared" si="47"/>
        <v>0</v>
      </c>
      <c r="AL101" s="57">
        <f t="shared" si="48"/>
        <v>0</v>
      </c>
      <c r="AM101" s="57">
        <f t="shared" si="49"/>
        <v>0</v>
      </c>
      <c r="AN101" s="57">
        <f t="shared" si="50"/>
        <v>0</v>
      </c>
      <c r="AO101" s="57">
        <f t="shared" si="51"/>
        <v>0</v>
      </c>
      <c r="AP101" s="57">
        <f t="shared" si="52"/>
        <v>0</v>
      </c>
      <c r="AQ101" s="57">
        <f t="shared" si="53"/>
        <v>0</v>
      </c>
      <c r="AR101" s="57">
        <f t="shared" si="54"/>
        <v>0</v>
      </c>
      <c r="AS101" s="57">
        <f t="shared" si="55"/>
        <v>0</v>
      </c>
      <c r="AT101" s="57">
        <f t="shared" si="56"/>
        <v>0</v>
      </c>
      <c r="AU101" s="58">
        <f t="shared" si="57"/>
        <v>0</v>
      </c>
    </row>
    <row r="102" spans="1:47" s="3" customFormat="1" ht="14">
      <c r="A102" s="98" t="s">
        <v>632</v>
      </c>
      <c r="B102" s="117">
        <v>0</v>
      </c>
      <c r="C102" s="8">
        <f t="shared" si="23"/>
        <v>0</v>
      </c>
      <c r="D102" s="9">
        <f t="shared" si="24"/>
        <v>0</v>
      </c>
      <c r="E102" s="65"/>
      <c r="F102" s="124"/>
      <c r="G102" s="125"/>
      <c r="H102" s="122">
        <v>0</v>
      </c>
      <c r="I102" s="123" t="s">
        <v>893</v>
      </c>
      <c r="J102" s="109" t="str">
        <f t="shared" si="28"/>
        <v>Enter Category</v>
      </c>
      <c r="K102" s="110" t="str">
        <f t="shared" si="29"/>
        <v>Enter Category</v>
      </c>
      <c r="L102" s="109" t="str">
        <f t="shared" si="30"/>
        <v>Enter Category</v>
      </c>
      <c r="M102" s="56"/>
      <c r="N102" s="57">
        <v>0</v>
      </c>
      <c r="O102" s="57">
        <v>0</v>
      </c>
      <c r="P102" s="57">
        <v>0</v>
      </c>
      <c r="Q102" s="57">
        <v>0</v>
      </c>
      <c r="R102" s="57">
        <v>0</v>
      </c>
      <c r="S102" s="57">
        <v>0</v>
      </c>
      <c r="T102" s="57">
        <v>0</v>
      </c>
      <c r="U102" s="57">
        <f t="shared" si="31"/>
        <v>0</v>
      </c>
      <c r="V102" s="57">
        <f t="shared" si="32"/>
        <v>0</v>
      </c>
      <c r="W102" s="57">
        <f t="shared" si="33"/>
        <v>0</v>
      </c>
      <c r="X102" s="57">
        <f t="shared" si="34"/>
        <v>0</v>
      </c>
      <c r="Y102" s="57">
        <f t="shared" si="35"/>
        <v>0</v>
      </c>
      <c r="Z102" s="57">
        <f t="shared" si="36"/>
        <v>0</v>
      </c>
      <c r="AA102" s="57">
        <f t="shared" si="37"/>
        <v>0</v>
      </c>
      <c r="AB102" s="57">
        <f t="shared" si="38"/>
        <v>0</v>
      </c>
      <c r="AC102" s="57">
        <f t="shared" si="39"/>
        <v>0</v>
      </c>
      <c r="AD102" s="57">
        <f t="shared" si="40"/>
        <v>0</v>
      </c>
      <c r="AE102" s="57">
        <f t="shared" si="41"/>
        <v>0</v>
      </c>
      <c r="AF102" s="57">
        <f t="shared" si="42"/>
        <v>0</v>
      </c>
      <c r="AG102" s="57">
        <f t="shared" si="43"/>
        <v>0</v>
      </c>
      <c r="AH102" s="57">
        <f t="shared" si="44"/>
        <v>0</v>
      </c>
      <c r="AI102" s="57">
        <f t="shared" si="45"/>
        <v>0</v>
      </c>
      <c r="AJ102" s="57">
        <f t="shared" si="46"/>
        <v>0</v>
      </c>
      <c r="AK102" s="57">
        <f t="shared" si="47"/>
        <v>0</v>
      </c>
      <c r="AL102" s="57">
        <f t="shared" si="48"/>
        <v>0</v>
      </c>
      <c r="AM102" s="57">
        <f t="shared" si="49"/>
        <v>0</v>
      </c>
      <c r="AN102" s="57">
        <f t="shared" si="50"/>
        <v>0</v>
      </c>
      <c r="AO102" s="57">
        <f t="shared" si="51"/>
        <v>0</v>
      </c>
      <c r="AP102" s="57">
        <f t="shared" si="52"/>
        <v>0</v>
      </c>
      <c r="AQ102" s="57">
        <f t="shared" si="53"/>
        <v>0</v>
      </c>
      <c r="AR102" s="57">
        <f t="shared" si="54"/>
        <v>0</v>
      </c>
      <c r="AS102" s="57">
        <f t="shared" si="55"/>
        <v>0</v>
      </c>
      <c r="AT102" s="57">
        <f t="shared" si="56"/>
        <v>0</v>
      </c>
      <c r="AU102" s="58">
        <f t="shared" si="57"/>
        <v>0</v>
      </c>
    </row>
    <row r="103" spans="1:47" s="3" customFormat="1" ht="14">
      <c r="A103" s="98" t="s">
        <v>630</v>
      </c>
      <c r="B103" s="117">
        <v>0</v>
      </c>
      <c r="C103" s="8">
        <f t="shared" si="23"/>
        <v>0</v>
      </c>
      <c r="D103" s="9">
        <f t="shared" si="24"/>
        <v>0</v>
      </c>
      <c r="E103" s="65"/>
      <c r="F103" s="124"/>
      <c r="G103" s="125"/>
      <c r="H103" s="122">
        <v>0</v>
      </c>
      <c r="I103" s="123" t="s">
        <v>893</v>
      </c>
      <c r="J103" s="109" t="str">
        <f t="shared" si="28"/>
        <v>Enter Category</v>
      </c>
      <c r="K103" s="110" t="str">
        <f t="shared" si="29"/>
        <v>Enter Category</v>
      </c>
      <c r="L103" s="109" t="str">
        <f t="shared" si="30"/>
        <v>Enter Category</v>
      </c>
      <c r="M103" s="56"/>
      <c r="N103" s="57">
        <v>0</v>
      </c>
      <c r="O103" s="57">
        <v>0</v>
      </c>
      <c r="P103" s="57">
        <v>0</v>
      </c>
      <c r="Q103" s="57">
        <v>0</v>
      </c>
      <c r="R103" s="57">
        <v>0</v>
      </c>
      <c r="S103" s="57">
        <v>0</v>
      </c>
      <c r="T103" s="57">
        <v>0</v>
      </c>
      <c r="U103" s="57">
        <f t="shared" si="31"/>
        <v>0</v>
      </c>
      <c r="V103" s="57">
        <f t="shared" si="32"/>
        <v>0</v>
      </c>
      <c r="W103" s="57">
        <f t="shared" si="33"/>
        <v>0</v>
      </c>
      <c r="X103" s="57">
        <f t="shared" si="34"/>
        <v>0</v>
      </c>
      <c r="Y103" s="57">
        <f t="shared" si="35"/>
        <v>0</v>
      </c>
      <c r="Z103" s="57">
        <f t="shared" si="36"/>
        <v>0</v>
      </c>
      <c r="AA103" s="57">
        <f t="shared" si="37"/>
        <v>0</v>
      </c>
      <c r="AB103" s="57">
        <f t="shared" si="38"/>
        <v>0</v>
      </c>
      <c r="AC103" s="57">
        <f t="shared" si="39"/>
        <v>0</v>
      </c>
      <c r="AD103" s="57">
        <f t="shared" si="40"/>
        <v>0</v>
      </c>
      <c r="AE103" s="57">
        <f t="shared" si="41"/>
        <v>0</v>
      </c>
      <c r="AF103" s="57">
        <f t="shared" si="42"/>
        <v>0</v>
      </c>
      <c r="AG103" s="57">
        <f t="shared" si="43"/>
        <v>0</v>
      </c>
      <c r="AH103" s="57">
        <f t="shared" si="44"/>
        <v>0</v>
      </c>
      <c r="AI103" s="57">
        <f t="shared" si="45"/>
        <v>0</v>
      </c>
      <c r="AJ103" s="57">
        <f t="shared" si="46"/>
        <v>0</v>
      </c>
      <c r="AK103" s="57">
        <f t="shared" si="47"/>
        <v>0</v>
      </c>
      <c r="AL103" s="57">
        <f t="shared" si="48"/>
        <v>0</v>
      </c>
      <c r="AM103" s="57">
        <f t="shared" si="49"/>
        <v>0</v>
      </c>
      <c r="AN103" s="57">
        <f t="shared" si="50"/>
        <v>0</v>
      </c>
      <c r="AO103" s="57">
        <f t="shared" si="51"/>
        <v>0</v>
      </c>
      <c r="AP103" s="57">
        <f t="shared" si="52"/>
        <v>0</v>
      </c>
      <c r="AQ103" s="57">
        <f t="shared" si="53"/>
        <v>0</v>
      </c>
      <c r="AR103" s="57">
        <f t="shared" si="54"/>
        <v>0</v>
      </c>
      <c r="AS103" s="57">
        <f t="shared" si="55"/>
        <v>0</v>
      </c>
      <c r="AT103" s="57">
        <f t="shared" si="56"/>
        <v>0</v>
      </c>
      <c r="AU103" s="58">
        <f t="shared" si="57"/>
        <v>0</v>
      </c>
    </row>
    <row r="104" spans="1:47" s="3" customFormat="1" ht="14">
      <c r="A104" s="98" t="s">
        <v>631</v>
      </c>
      <c r="B104" s="117">
        <v>0</v>
      </c>
      <c r="C104" s="8">
        <f t="shared" si="23"/>
        <v>0</v>
      </c>
      <c r="D104" s="9">
        <f t="shared" si="24"/>
        <v>0</v>
      </c>
      <c r="E104" s="65"/>
      <c r="F104" s="124"/>
      <c r="G104" s="125"/>
      <c r="H104" s="122">
        <v>0</v>
      </c>
      <c r="I104" s="123" t="s">
        <v>893</v>
      </c>
      <c r="J104" s="109" t="str">
        <f t="shared" si="28"/>
        <v>Enter Category</v>
      </c>
      <c r="K104" s="110" t="str">
        <f t="shared" si="29"/>
        <v>Enter Category</v>
      </c>
      <c r="L104" s="109" t="str">
        <f t="shared" si="30"/>
        <v>Enter Category</v>
      </c>
      <c r="M104" s="56"/>
      <c r="N104" s="57">
        <v>0</v>
      </c>
      <c r="O104" s="57">
        <v>0</v>
      </c>
      <c r="P104" s="57">
        <v>0</v>
      </c>
      <c r="Q104" s="57">
        <v>0</v>
      </c>
      <c r="R104" s="57">
        <v>0</v>
      </c>
      <c r="S104" s="57">
        <v>0</v>
      </c>
      <c r="T104" s="57">
        <v>0</v>
      </c>
      <c r="U104" s="57">
        <f t="shared" si="31"/>
        <v>0</v>
      </c>
      <c r="V104" s="57">
        <f t="shared" si="32"/>
        <v>0</v>
      </c>
      <c r="W104" s="57">
        <f t="shared" si="33"/>
        <v>0</v>
      </c>
      <c r="X104" s="57">
        <f t="shared" si="34"/>
        <v>0</v>
      </c>
      <c r="Y104" s="57">
        <f t="shared" si="35"/>
        <v>0</v>
      </c>
      <c r="Z104" s="57">
        <f t="shared" si="36"/>
        <v>0</v>
      </c>
      <c r="AA104" s="57">
        <f t="shared" si="37"/>
        <v>0</v>
      </c>
      <c r="AB104" s="57">
        <f t="shared" si="38"/>
        <v>0</v>
      </c>
      <c r="AC104" s="57">
        <f t="shared" si="39"/>
        <v>0</v>
      </c>
      <c r="AD104" s="57">
        <f t="shared" si="40"/>
        <v>0</v>
      </c>
      <c r="AE104" s="57">
        <f t="shared" si="41"/>
        <v>0</v>
      </c>
      <c r="AF104" s="57">
        <f t="shared" si="42"/>
        <v>0</v>
      </c>
      <c r="AG104" s="57">
        <f t="shared" si="43"/>
        <v>0</v>
      </c>
      <c r="AH104" s="57">
        <f t="shared" si="44"/>
        <v>0</v>
      </c>
      <c r="AI104" s="57">
        <f t="shared" si="45"/>
        <v>0</v>
      </c>
      <c r="AJ104" s="57">
        <f t="shared" si="46"/>
        <v>0</v>
      </c>
      <c r="AK104" s="57">
        <f t="shared" si="47"/>
        <v>0</v>
      </c>
      <c r="AL104" s="57">
        <f t="shared" si="48"/>
        <v>0</v>
      </c>
      <c r="AM104" s="57">
        <f t="shared" si="49"/>
        <v>0</v>
      </c>
      <c r="AN104" s="57">
        <f t="shared" si="50"/>
        <v>0</v>
      </c>
      <c r="AO104" s="57">
        <f t="shared" si="51"/>
        <v>0</v>
      </c>
      <c r="AP104" s="57">
        <f t="shared" si="52"/>
        <v>0</v>
      </c>
      <c r="AQ104" s="57">
        <f t="shared" si="53"/>
        <v>0</v>
      </c>
      <c r="AR104" s="57">
        <f t="shared" si="54"/>
        <v>0</v>
      </c>
      <c r="AS104" s="57">
        <f t="shared" si="55"/>
        <v>0</v>
      </c>
      <c r="AT104" s="57">
        <f t="shared" si="56"/>
        <v>0</v>
      </c>
      <c r="AU104" s="58">
        <f t="shared" si="57"/>
        <v>0</v>
      </c>
    </row>
    <row r="105" spans="1:47" s="3" customFormat="1" ht="14">
      <c r="A105" s="98" t="s">
        <v>633</v>
      </c>
      <c r="B105" s="117">
        <v>0</v>
      </c>
      <c r="C105" s="8">
        <f t="shared" si="23"/>
        <v>0</v>
      </c>
      <c r="D105" s="9">
        <f t="shared" si="24"/>
        <v>0</v>
      </c>
      <c r="E105" s="65"/>
      <c r="F105" s="124"/>
      <c r="G105" s="125"/>
      <c r="H105" s="122">
        <v>0</v>
      </c>
      <c r="I105" s="123" t="s">
        <v>893</v>
      </c>
      <c r="J105" s="109" t="str">
        <f t="shared" si="28"/>
        <v>Enter Category</v>
      </c>
      <c r="K105" s="110" t="str">
        <f t="shared" si="29"/>
        <v>Enter Category</v>
      </c>
      <c r="L105" s="109" t="str">
        <f t="shared" si="30"/>
        <v>Enter Category</v>
      </c>
      <c r="M105" s="56"/>
      <c r="N105" s="57">
        <v>0</v>
      </c>
      <c r="O105" s="57">
        <v>0</v>
      </c>
      <c r="P105" s="57">
        <v>0</v>
      </c>
      <c r="Q105" s="57">
        <v>0</v>
      </c>
      <c r="R105" s="57">
        <v>0</v>
      </c>
      <c r="S105" s="57">
        <v>0</v>
      </c>
      <c r="T105" s="57">
        <v>0</v>
      </c>
      <c r="U105" s="57">
        <f t="shared" si="31"/>
        <v>0</v>
      </c>
      <c r="V105" s="57">
        <f t="shared" si="32"/>
        <v>0</v>
      </c>
      <c r="W105" s="57">
        <f t="shared" si="33"/>
        <v>0</v>
      </c>
      <c r="X105" s="57">
        <f t="shared" si="34"/>
        <v>0</v>
      </c>
      <c r="Y105" s="57">
        <f t="shared" si="35"/>
        <v>0</v>
      </c>
      <c r="Z105" s="57">
        <f t="shared" si="36"/>
        <v>0</v>
      </c>
      <c r="AA105" s="57">
        <f t="shared" si="37"/>
        <v>0</v>
      </c>
      <c r="AB105" s="57">
        <f t="shared" si="38"/>
        <v>0</v>
      </c>
      <c r="AC105" s="57">
        <f t="shared" si="39"/>
        <v>0</v>
      </c>
      <c r="AD105" s="57">
        <f t="shared" si="40"/>
        <v>0</v>
      </c>
      <c r="AE105" s="57">
        <f t="shared" si="41"/>
        <v>0</v>
      </c>
      <c r="AF105" s="57">
        <f t="shared" si="42"/>
        <v>0</v>
      </c>
      <c r="AG105" s="57">
        <f t="shared" si="43"/>
        <v>0</v>
      </c>
      <c r="AH105" s="57">
        <f t="shared" si="44"/>
        <v>0</v>
      </c>
      <c r="AI105" s="57">
        <f t="shared" si="45"/>
        <v>0</v>
      </c>
      <c r="AJ105" s="57">
        <f t="shared" si="46"/>
        <v>0</v>
      </c>
      <c r="AK105" s="57">
        <f t="shared" si="47"/>
        <v>0</v>
      </c>
      <c r="AL105" s="57">
        <f t="shared" si="48"/>
        <v>0</v>
      </c>
      <c r="AM105" s="57">
        <f t="shared" si="49"/>
        <v>0</v>
      </c>
      <c r="AN105" s="57">
        <f t="shared" si="50"/>
        <v>0</v>
      </c>
      <c r="AO105" s="57">
        <f t="shared" si="51"/>
        <v>0</v>
      </c>
      <c r="AP105" s="57">
        <f t="shared" si="52"/>
        <v>0</v>
      </c>
      <c r="AQ105" s="57">
        <f t="shared" si="53"/>
        <v>0</v>
      </c>
      <c r="AR105" s="57">
        <f t="shared" si="54"/>
        <v>0</v>
      </c>
      <c r="AS105" s="57">
        <f t="shared" si="55"/>
        <v>0</v>
      </c>
      <c r="AT105" s="57">
        <f t="shared" si="56"/>
        <v>0</v>
      </c>
      <c r="AU105" s="58">
        <f t="shared" si="57"/>
        <v>0</v>
      </c>
    </row>
    <row r="106" spans="1:47" s="3" customFormat="1" ht="14">
      <c r="A106" s="98" t="s">
        <v>634</v>
      </c>
      <c r="B106" s="117">
        <v>0</v>
      </c>
      <c r="C106" s="8">
        <f t="shared" si="23"/>
        <v>0</v>
      </c>
      <c r="D106" s="9">
        <f t="shared" si="24"/>
        <v>0</v>
      </c>
      <c r="E106" s="65"/>
      <c r="F106" s="124"/>
      <c r="G106" s="125"/>
      <c r="H106" s="122">
        <v>0</v>
      </c>
      <c r="I106" s="123" t="s">
        <v>893</v>
      </c>
      <c r="J106" s="109" t="str">
        <f t="shared" si="28"/>
        <v>Enter Category</v>
      </c>
      <c r="K106" s="110" t="str">
        <f t="shared" si="29"/>
        <v>Enter Category</v>
      </c>
      <c r="L106" s="109" t="str">
        <f t="shared" si="30"/>
        <v>Enter Category</v>
      </c>
      <c r="M106" s="56"/>
      <c r="N106" s="57">
        <v>0</v>
      </c>
      <c r="O106" s="57">
        <v>0</v>
      </c>
      <c r="P106" s="57">
        <v>0</v>
      </c>
      <c r="Q106" s="57">
        <v>0</v>
      </c>
      <c r="R106" s="57">
        <v>0</v>
      </c>
      <c r="S106" s="57">
        <v>0</v>
      </c>
      <c r="T106" s="57">
        <v>0</v>
      </c>
      <c r="U106" s="57">
        <f t="shared" si="31"/>
        <v>0</v>
      </c>
      <c r="V106" s="57">
        <f t="shared" si="32"/>
        <v>0</v>
      </c>
      <c r="W106" s="57">
        <f t="shared" si="33"/>
        <v>0</v>
      </c>
      <c r="X106" s="57">
        <f t="shared" si="34"/>
        <v>0</v>
      </c>
      <c r="Y106" s="57">
        <f t="shared" si="35"/>
        <v>0</v>
      </c>
      <c r="Z106" s="57">
        <f t="shared" si="36"/>
        <v>0</v>
      </c>
      <c r="AA106" s="57">
        <f t="shared" si="37"/>
        <v>0</v>
      </c>
      <c r="AB106" s="57">
        <f t="shared" si="38"/>
        <v>0</v>
      </c>
      <c r="AC106" s="57">
        <f t="shared" si="39"/>
        <v>0</v>
      </c>
      <c r="AD106" s="57">
        <f t="shared" si="40"/>
        <v>0</v>
      </c>
      <c r="AE106" s="57">
        <f t="shared" si="41"/>
        <v>0</v>
      </c>
      <c r="AF106" s="57">
        <f t="shared" si="42"/>
        <v>0</v>
      </c>
      <c r="AG106" s="57">
        <f t="shared" si="43"/>
        <v>0</v>
      </c>
      <c r="AH106" s="57">
        <f t="shared" si="44"/>
        <v>0</v>
      </c>
      <c r="AI106" s="57">
        <f t="shared" si="45"/>
        <v>0</v>
      </c>
      <c r="AJ106" s="57">
        <f t="shared" si="46"/>
        <v>0</v>
      </c>
      <c r="AK106" s="57">
        <f t="shared" si="47"/>
        <v>0</v>
      </c>
      <c r="AL106" s="57">
        <f t="shared" si="48"/>
        <v>0</v>
      </c>
      <c r="AM106" s="57">
        <f t="shared" si="49"/>
        <v>0</v>
      </c>
      <c r="AN106" s="57">
        <f t="shared" si="50"/>
        <v>0</v>
      </c>
      <c r="AO106" s="57">
        <f t="shared" si="51"/>
        <v>0</v>
      </c>
      <c r="AP106" s="57">
        <f t="shared" si="52"/>
        <v>0</v>
      </c>
      <c r="AQ106" s="57">
        <f t="shared" si="53"/>
        <v>0</v>
      </c>
      <c r="AR106" s="57">
        <f t="shared" si="54"/>
        <v>0</v>
      </c>
      <c r="AS106" s="57">
        <f t="shared" si="55"/>
        <v>0</v>
      </c>
      <c r="AT106" s="57">
        <f t="shared" si="56"/>
        <v>0</v>
      </c>
      <c r="AU106" s="58">
        <f t="shared" si="57"/>
        <v>0</v>
      </c>
    </row>
    <row r="107" spans="1:47" s="3" customFormat="1" ht="14">
      <c r="A107" s="98" t="s">
        <v>635</v>
      </c>
      <c r="B107" s="117">
        <v>0</v>
      </c>
      <c r="C107" s="8">
        <f t="shared" si="23"/>
        <v>0</v>
      </c>
      <c r="D107" s="9">
        <f t="shared" si="24"/>
        <v>0</v>
      </c>
      <c r="E107" s="65"/>
      <c r="F107" s="124"/>
      <c r="G107" s="125"/>
      <c r="H107" s="122">
        <v>0</v>
      </c>
      <c r="I107" s="123" t="s">
        <v>893</v>
      </c>
      <c r="J107" s="109" t="str">
        <f t="shared" si="28"/>
        <v>Enter Category</v>
      </c>
      <c r="K107" s="110" t="str">
        <f t="shared" si="29"/>
        <v>Enter Category</v>
      </c>
      <c r="L107" s="109" t="str">
        <f t="shared" si="30"/>
        <v>Enter Category</v>
      </c>
      <c r="M107" s="56"/>
      <c r="N107" s="57">
        <v>0</v>
      </c>
      <c r="O107" s="57">
        <v>0</v>
      </c>
      <c r="P107" s="57">
        <v>0</v>
      </c>
      <c r="Q107" s="57">
        <v>0</v>
      </c>
      <c r="R107" s="57">
        <v>0</v>
      </c>
      <c r="S107" s="57">
        <v>0</v>
      </c>
      <c r="T107" s="57">
        <v>0</v>
      </c>
      <c r="U107" s="57">
        <f t="shared" si="31"/>
        <v>0</v>
      </c>
      <c r="V107" s="57">
        <f t="shared" si="32"/>
        <v>0</v>
      </c>
      <c r="W107" s="57">
        <f t="shared" si="33"/>
        <v>0</v>
      </c>
      <c r="X107" s="57">
        <f t="shared" si="34"/>
        <v>0</v>
      </c>
      <c r="Y107" s="57">
        <f t="shared" si="35"/>
        <v>0</v>
      </c>
      <c r="Z107" s="57">
        <f t="shared" si="36"/>
        <v>0</v>
      </c>
      <c r="AA107" s="57">
        <f t="shared" si="37"/>
        <v>0</v>
      </c>
      <c r="AB107" s="57">
        <f t="shared" si="38"/>
        <v>0</v>
      </c>
      <c r="AC107" s="57">
        <f t="shared" si="39"/>
        <v>0</v>
      </c>
      <c r="AD107" s="57">
        <f t="shared" si="40"/>
        <v>0</v>
      </c>
      <c r="AE107" s="57">
        <f t="shared" si="41"/>
        <v>0</v>
      </c>
      <c r="AF107" s="57">
        <f t="shared" si="42"/>
        <v>0</v>
      </c>
      <c r="AG107" s="57">
        <f t="shared" si="43"/>
        <v>0</v>
      </c>
      <c r="AH107" s="57">
        <f t="shared" si="44"/>
        <v>0</v>
      </c>
      <c r="AI107" s="57">
        <f t="shared" si="45"/>
        <v>0</v>
      </c>
      <c r="AJ107" s="57">
        <f t="shared" si="46"/>
        <v>0</v>
      </c>
      <c r="AK107" s="57">
        <f t="shared" si="47"/>
        <v>0</v>
      </c>
      <c r="AL107" s="57">
        <f t="shared" si="48"/>
        <v>0</v>
      </c>
      <c r="AM107" s="57">
        <f t="shared" si="49"/>
        <v>0</v>
      </c>
      <c r="AN107" s="57">
        <f t="shared" si="50"/>
        <v>0</v>
      </c>
      <c r="AO107" s="57">
        <f t="shared" si="51"/>
        <v>0</v>
      </c>
      <c r="AP107" s="57">
        <f t="shared" si="52"/>
        <v>0</v>
      </c>
      <c r="AQ107" s="57">
        <f t="shared" si="53"/>
        <v>0</v>
      </c>
      <c r="AR107" s="57">
        <f t="shared" si="54"/>
        <v>0</v>
      </c>
      <c r="AS107" s="57">
        <f t="shared" si="55"/>
        <v>0</v>
      </c>
      <c r="AT107" s="57">
        <f t="shared" si="56"/>
        <v>0</v>
      </c>
      <c r="AU107" s="58">
        <f t="shared" si="57"/>
        <v>0</v>
      </c>
    </row>
    <row r="108" spans="1:47" s="3" customFormat="1" ht="14">
      <c r="A108" s="98" t="s">
        <v>636</v>
      </c>
      <c r="B108" s="117">
        <v>0</v>
      </c>
      <c r="C108" s="8">
        <f t="shared" si="23"/>
        <v>0</v>
      </c>
      <c r="D108" s="9">
        <f t="shared" si="24"/>
        <v>0</v>
      </c>
      <c r="E108" s="65"/>
      <c r="F108" s="124"/>
      <c r="G108" s="125"/>
      <c r="H108" s="122">
        <v>0</v>
      </c>
      <c r="I108" s="123" t="s">
        <v>893</v>
      </c>
      <c r="J108" s="109" t="str">
        <f t="shared" si="28"/>
        <v>Enter Category</v>
      </c>
      <c r="K108" s="110" t="str">
        <f t="shared" si="29"/>
        <v>Enter Category</v>
      </c>
      <c r="L108" s="109" t="str">
        <f t="shared" si="30"/>
        <v>Enter Category</v>
      </c>
      <c r="M108" s="56"/>
      <c r="N108" s="57">
        <v>0</v>
      </c>
      <c r="O108" s="57">
        <v>0</v>
      </c>
      <c r="P108" s="57">
        <v>0</v>
      </c>
      <c r="Q108" s="57">
        <v>0</v>
      </c>
      <c r="R108" s="57">
        <v>0</v>
      </c>
      <c r="S108" s="57">
        <v>0</v>
      </c>
      <c r="T108" s="57">
        <v>0</v>
      </c>
      <c r="U108" s="57">
        <f t="shared" si="31"/>
        <v>0</v>
      </c>
      <c r="V108" s="57">
        <f t="shared" si="32"/>
        <v>0</v>
      </c>
      <c r="W108" s="57">
        <f t="shared" si="33"/>
        <v>0</v>
      </c>
      <c r="X108" s="57">
        <f t="shared" si="34"/>
        <v>0</v>
      </c>
      <c r="Y108" s="57">
        <f t="shared" si="35"/>
        <v>0</v>
      </c>
      <c r="Z108" s="57">
        <f t="shared" si="36"/>
        <v>0</v>
      </c>
      <c r="AA108" s="57">
        <f t="shared" si="37"/>
        <v>0</v>
      </c>
      <c r="AB108" s="57">
        <f t="shared" si="38"/>
        <v>0</v>
      </c>
      <c r="AC108" s="57">
        <f t="shared" si="39"/>
        <v>0</v>
      </c>
      <c r="AD108" s="57">
        <f t="shared" si="40"/>
        <v>0</v>
      </c>
      <c r="AE108" s="57">
        <f t="shared" si="41"/>
        <v>0</v>
      </c>
      <c r="AF108" s="57">
        <f t="shared" si="42"/>
        <v>0</v>
      </c>
      <c r="AG108" s="57">
        <f t="shared" si="43"/>
        <v>0</v>
      </c>
      <c r="AH108" s="57">
        <f t="shared" si="44"/>
        <v>0</v>
      </c>
      <c r="AI108" s="57">
        <f t="shared" si="45"/>
        <v>0</v>
      </c>
      <c r="AJ108" s="57">
        <f t="shared" si="46"/>
        <v>0</v>
      </c>
      <c r="AK108" s="57">
        <f t="shared" si="47"/>
        <v>0</v>
      </c>
      <c r="AL108" s="57">
        <f t="shared" si="48"/>
        <v>0</v>
      </c>
      <c r="AM108" s="57">
        <f t="shared" si="49"/>
        <v>0</v>
      </c>
      <c r="AN108" s="57">
        <f t="shared" si="50"/>
        <v>0</v>
      </c>
      <c r="AO108" s="57">
        <f t="shared" si="51"/>
        <v>0</v>
      </c>
      <c r="AP108" s="57">
        <f t="shared" si="52"/>
        <v>0</v>
      </c>
      <c r="AQ108" s="57">
        <f t="shared" si="53"/>
        <v>0</v>
      </c>
      <c r="AR108" s="57">
        <f t="shared" si="54"/>
        <v>0</v>
      </c>
      <c r="AS108" s="57">
        <f t="shared" si="55"/>
        <v>0</v>
      </c>
      <c r="AT108" s="57">
        <f t="shared" si="56"/>
        <v>0</v>
      </c>
      <c r="AU108" s="58">
        <f t="shared" si="57"/>
        <v>0</v>
      </c>
    </row>
    <row r="109" spans="1:47" s="3" customFormat="1" ht="14">
      <c r="A109" s="3" t="s">
        <v>991</v>
      </c>
      <c r="B109" s="117">
        <v>0</v>
      </c>
      <c r="C109" s="8">
        <f t="shared" si="23"/>
        <v>0</v>
      </c>
      <c r="D109" s="9">
        <f t="shared" si="24"/>
        <v>0</v>
      </c>
      <c r="E109" s="65"/>
      <c r="F109" s="124"/>
      <c r="G109" s="125"/>
      <c r="H109" s="122">
        <v>0</v>
      </c>
      <c r="I109" s="123" t="s">
        <v>893</v>
      </c>
      <c r="J109" s="109" t="str">
        <f t="shared" si="28"/>
        <v>Enter Category</v>
      </c>
      <c r="K109" s="110" t="str">
        <f t="shared" si="29"/>
        <v>Enter Category</v>
      </c>
      <c r="L109" s="109" t="str">
        <f t="shared" si="30"/>
        <v>Enter Category</v>
      </c>
      <c r="M109" s="56"/>
      <c r="N109" s="57">
        <v>0</v>
      </c>
      <c r="O109" s="57">
        <v>0</v>
      </c>
      <c r="P109" s="57">
        <v>0</v>
      </c>
      <c r="Q109" s="57">
        <v>0</v>
      </c>
      <c r="R109" s="57">
        <v>0</v>
      </c>
      <c r="S109" s="57">
        <v>0</v>
      </c>
      <c r="T109" s="57">
        <v>0</v>
      </c>
      <c r="U109" s="57">
        <f t="shared" si="31"/>
        <v>0</v>
      </c>
      <c r="V109" s="57">
        <f t="shared" si="32"/>
        <v>0</v>
      </c>
      <c r="W109" s="57">
        <f t="shared" si="33"/>
        <v>0</v>
      </c>
      <c r="X109" s="57">
        <f t="shared" si="34"/>
        <v>0</v>
      </c>
      <c r="Y109" s="57">
        <f t="shared" si="35"/>
        <v>0</v>
      </c>
      <c r="Z109" s="57">
        <f t="shared" si="36"/>
        <v>0</v>
      </c>
      <c r="AA109" s="57">
        <f t="shared" si="37"/>
        <v>0</v>
      </c>
      <c r="AB109" s="57">
        <f t="shared" si="38"/>
        <v>0</v>
      </c>
      <c r="AC109" s="57">
        <f t="shared" si="39"/>
        <v>0</v>
      </c>
      <c r="AD109" s="57">
        <f t="shared" si="40"/>
        <v>0</v>
      </c>
      <c r="AE109" s="57">
        <f t="shared" si="41"/>
        <v>0</v>
      </c>
      <c r="AF109" s="57">
        <f t="shared" si="42"/>
        <v>0</v>
      </c>
      <c r="AG109" s="57">
        <f t="shared" si="43"/>
        <v>0</v>
      </c>
      <c r="AH109" s="57">
        <f t="shared" si="44"/>
        <v>0</v>
      </c>
      <c r="AI109" s="57">
        <f t="shared" si="45"/>
        <v>0</v>
      </c>
      <c r="AJ109" s="57">
        <f t="shared" si="46"/>
        <v>0</v>
      </c>
      <c r="AK109" s="57">
        <f t="shared" si="47"/>
        <v>0</v>
      </c>
      <c r="AL109" s="57">
        <f t="shared" si="48"/>
        <v>0</v>
      </c>
      <c r="AM109" s="57">
        <f t="shared" si="49"/>
        <v>0</v>
      </c>
      <c r="AN109" s="57">
        <f t="shared" si="50"/>
        <v>0</v>
      </c>
      <c r="AO109" s="57">
        <f t="shared" si="51"/>
        <v>0</v>
      </c>
      <c r="AP109" s="57">
        <f t="shared" si="52"/>
        <v>0</v>
      </c>
      <c r="AQ109" s="57">
        <f t="shared" si="53"/>
        <v>0</v>
      </c>
      <c r="AR109" s="57">
        <f t="shared" si="54"/>
        <v>0</v>
      </c>
      <c r="AS109" s="57">
        <f t="shared" si="55"/>
        <v>0</v>
      </c>
      <c r="AT109" s="57">
        <f t="shared" si="56"/>
        <v>0</v>
      </c>
      <c r="AU109" s="58">
        <f t="shared" si="57"/>
        <v>0</v>
      </c>
    </row>
    <row r="110" spans="1:47" s="3" customFormat="1" ht="14">
      <c r="A110" s="98" t="s">
        <v>637</v>
      </c>
      <c r="B110" s="117">
        <v>0</v>
      </c>
      <c r="C110" s="8">
        <f t="shared" si="23"/>
        <v>0</v>
      </c>
      <c r="D110" s="9">
        <f t="shared" si="24"/>
        <v>0</v>
      </c>
      <c r="E110" s="65"/>
      <c r="F110" s="124"/>
      <c r="G110" s="125"/>
      <c r="H110" s="122">
        <v>0</v>
      </c>
      <c r="I110" s="123" t="s">
        <v>893</v>
      </c>
      <c r="J110" s="109" t="str">
        <f t="shared" si="28"/>
        <v>Enter Category</v>
      </c>
      <c r="K110" s="110" t="str">
        <f t="shared" si="29"/>
        <v>Enter Category</v>
      </c>
      <c r="L110" s="109" t="str">
        <f t="shared" si="30"/>
        <v>Enter Category</v>
      </c>
      <c r="M110" s="56"/>
      <c r="N110" s="57">
        <v>0</v>
      </c>
      <c r="O110" s="57">
        <v>0</v>
      </c>
      <c r="P110" s="57">
        <v>0</v>
      </c>
      <c r="Q110" s="57">
        <v>0</v>
      </c>
      <c r="R110" s="57">
        <v>0</v>
      </c>
      <c r="S110" s="57">
        <v>0</v>
      </c>
      <c r="T110" s="57">
        <v>0</v>
      </c>
      <c r="U110" s="57">
        <f t="shared" si="31"/>
        <v>0</v>
      </c>
      <c r="V110" s="57">
        <f t="shared" si="32"/>
        <v>0</v>
      </c>
      <c r="W110" s="57">
        <f t="shared" si="33"/>
        <v>0</v>
      </c>
      <c r="X110" s="57">
        <f t="shared" si="34"/>
        <v>0</v>
      </c>
      <c r="Y110" s="57">
        <f t="shared" si="35"/>
        <v>0</v>
      </c>
      <c r="Z110" s="57">
        <f t="shared" si="36"/>
        <v>0</v>
      </c>
      <c r="AA110" s="57">
        <f t="shared" si="37"/>
        <v>0</v>
      </c>
      <c r="AB110" s="57">
        <f t="shared" si="38"/>
        <v>0</v>
      </c>
      <c r="AC110" s="57">
        <f t="shared" si="39"/>
        <v>0</v>
      </c>
      <c r="AD110" s="57">
        <f t="shared" si="40"/>
        <v>0</v>
      </c>
      <c r="AE110" s="57">
        <f t="shared" si="41"/>
        <v>0</v>
      </c>
      <c r="AF110" s="57">
        <f t="shared" si="42"/>
        <v>0</v>
      </c>
      <c r="AG110" s="57">
        <f t="shared" si="43"/>
        <v>0</v>
      </c>
      <c r="AH110" s="57">
        <f t="shared" si="44"/>
        <v>0</v>
      </c>
      <c r="AI110" s="57">
        <f t="shared" si="45"/>
        <v>0</v>
      </c>
      <c r="AJ110" s="57">
        <f t="shared" si="46"/>
        <v>0</v>
      </c>
      <c r="AK110" s="57">
        <f t="shared" si="47"/>
        <v>0</v>
      </c>
      <c r="AL110" s="57">
        <f t="shared" si="48"/>
        <v>0</v>
      </c>
      <c r="AM110" s="57">
        <f t="shared" si="49"/>
        <v>0</v>
      </c>
      <c r="AN110" s="57">
        <f t="shared" si="50"/>
        <v>0</v>
      </c>
      <c r="AO110" s="57">
        <f t="shared" si="51"/>
        <v>0</v>
      </c>
      <c r="AP110" s="57">
        <f t="shared" si="52"/>
        <v>0</v>
      </c>
      <c r="AQ110" s="57">
        <f t="shared" si="53"/>
        <v>0</v>
      </c>
      <c r="AR110" s="57">
        <f t="shared" si="54"/>
        <v>0</v>
      </c>
      <c r="AS110" s="57">
        <f t="shared" si="55"/>
        <v>0</v>
      </c>
      <c r="AT110" s="57">
        <f t="shared" si="56"/>
        <v>0</v>
      </c>
      <c r="AU110" s="58">
        <f t="shared" si="57"/>
        <v>0</v>
      </c>
    </row>
    <row r="111" spans="1:47" s="3" customFormat="1" ht="14">
      <c r="A111" s="98" t="s">
        <v>638</v>
      </c>
      <c r="B111" s="117">
        <v>0</v>
      </c>
      <c r="C111" s="8">
        <f t="shared" ref="C111:C118" si="58">B111/11</f>
        <v>0</v>
      </c>
      <c r="D111" s="9">
        <f t="shared" ref="D111:D118" si="59">B111-C111</f>
        <v>0</v>
      </c>
      <c r="E111" s="65"/>
      <c r="F111" s="124"/>
      <c r="G111" s="125"/>
      <c r="H111" s="122">
        <v>0</v>
      </c>
      <c r="I111" s="123" t="s">
        <v>893</v>
      </c>
      <c r="J111" s="109" t="str">
        <f t="shared" si="28"/>
        <v>Enter Category</v>
      </c>
      <c r="K111" s="110" t="str">
        <f t="shared" si="29"/>
        <v>Enter Category</v>
      </c>
      <c r="L111" s="109" t="str">
        <f t="shared" si="30"/>
        <v>Enter Category</v>
      </c>
      <c r="M111" s="56"/>
      <c r="N111" s="57">
        <v>0</v>
      </c>
      <c r="O111" s="57">
        <v>0</v>
      </c>
      <c r="P111" s="57">
        <v>0</v>
      </c>
      <c r="Q111" s="57">
        <v>0</v>
      </c>
      <c r="R111" s="57">
        <v>0</v>
      </c>
      <c r="S111" s="57">
        <v>0</v>
      </c>
      <c r="T111" s="57">
        <v>0</v>
      </c>
      <c r="U111" s="57">
        <f t="shared" si="31"/>
        <v>0</v>
      </c>
      <c r="V111" s="57">
        <f t="shared" si="32"/>
        <v>0</v>
      </c>
      <c r="W111" s="57">
        <f t="shared" si="33"/>
        <v>0</v>
      </c>
      <c r="X111" s="57">
        <f t="shared" si="34"/>
        <v>0</v>
      </c>
      <c r="Y111" s="57">
        <f t="shared" si="35"/>
        <v>0</v>
      </c>
      <c r="Z111" s="57">
        <f t="shared" si="36"/>
        <v>0</v>
      </c>
      <c r="AA111" s="57">
        <f t="shared" si="37"/>
        <v>0</v>
      </c>
      <c r="AB111" s="57">
        <f t="shared" si="38"/>
        <v>0</v>
      </c>
      <c r="AC111" s="57">
        <f t="shared" si="39"/>
        <v>0</v>
      </c>
      <c r="AD111" s="57">
        <f t="shared" si="40"/>
        <v>0</v>
      </c>
      <c r="AE111" s="57">
        <f t="shared" si="41"/>
        <v>0</v>
      </c>
      <c r="AF111" s="57">
        <f t="shared" si="42"/>
        <v>0</v>
      </c>
      <c r="AG111" s="57">
        <f t="shared" si="43"/>
        <v>0</v>
      </c>
      <c r="AH111" s="57">
        <f t="shared" si="44"/>
        <v>0</v>
      </c>
      <c r="AI111" s="57">
        <f t="shared" si="45"/>
        <v>0</v>
      </c>
      <c r="AJ111" s="57">
        <f t="shared" si="46"/>
        <v>0</v>
      </c>
      <c r="AK111" s="57">
        <f t="shared" si="47"/>
        <v>0</v>
      </c>
      <c r="AL111" s="57">
        <f t="shared" si="48"/>
        <v>0</v>
      </c>
      <c r="AM111" s="57">
        <f t="shared" si="49"/>
        <v>0</v>
      </c>
      <c r="AN111" s="57">
        <f t="shared" si="50"/>
        <v>0</v>
      </c>
      <c r="AO111" s="57">
        <f t="shared" si="51"/>
        <v>0</v>
      </c>
      <c r="AP111" s="57">
        <f t="shared" si="52"/>
        <v>0</v>
      </c>
      <c r="AQ111" s="57">
        <f t="shared" si="53"/>
        <v>0</v>
      </c>
      <c r="AR111" s="57">
        <f t="shared" si="54"/>
        <v>0</v>
      </c>
      <c r="AS111" s="57">
        <f t="shared" si="55"/>
        <v>0</v>
      </c>
      <c r="AT111" s="57">
        <f t="shared" si="56"/>
        <v>0</v>
      </c>
      <c r="AU111" s="58">
        <f t="shared" si="57"/>
        <v>0</v>
      </c>
    </row>
    <row r="112" spans="1:47" s="3" customFormat="1" ht="14">
      <c r="A112" s="98" t="s">
        <v>639</v>
      </c>
      <c r="B112" s="117">
        <v>0</v>
      </c>
      <c r="C112" s="8">
        <f t="shared" si="58"/>
        <v>0</v>
      </c>
      <c r="D112" s="9">
        <f t="shared" si="59"/>
        <v>0</v>
      </c>
      <c r="E112" s="65"/>
      <c r="F112" s="124"/>
      <c r="G112" s="125"/>
      <c r="H112" s="122">
        <v>0</v>
      </c>
      <c r="I112" s="123" t="s">
        <v>893</v>
      </c>
      <c r="J112" s="109" t="str">
        <f t="shared" si="28"/>
        <v>Enter Category</v>
      </c>
      <c r="K112" s="110" t="str">
        <f t="shared" si="29"/>
        <v>Enter Category</v>
      </c>
      <c r="L112" s="109" t="str">
        <f t="shared" si="30"/>
        <v>Enter Category</v>
      </c>
      <c r="M112" s="56"/>
      <c r="N112" s="57">
        <v>0</v>
      </c>
      <c r="O112" s="57">
        <v>0</v>
      </c>
      <c r="P112" s="57">
        <v>0</v>
      </c>
      <c r="Q112" s="57">
        <v>0</v>
      </c>
      <c r="R112" s="57">
        <v>0</v>
      </c>
      <c r="S112" s="57">
        <v>0</v>
      </c>
      <c r="T112" s="57">
        <v>0</v>
      </c>
      <c r="U112" s="57">
        <f t="shared" si="31"/>
        <v>0</v>
      </c>
      <c r="V112" s="57">
        <f t="shared" si="32"/>
        <v>0</v>
      </c>
      <c r="W112" s="57">
        <f t="shared" si="33"/>
        <v>0</v>
      </c>
      <c r="X112" s="57">
        <f t="shared" si="34"/>
        <v>0</v>
      </c>
      <c r="Y112" s="57">
        <f t="shared" si="35"/>
        <v>0</v>
      </c>
      <c r="Z112" s="57">
        <f t="shared" si="36"/>
        <v>0</v>
      </c>
      <c r="AA112" s="57">
        <f t="shared" si="37"/>
        <v>0</v>
      </c>
      <c r="AB112" s="57">
        <f t="shared" si="38"/>
        <v>0</v>
      </c>
      <c r="AC112" s="57">
        <f t="shared" si="39"/>
        <v>0</v>
      </c>
      <c r="AD112" s="57">
        <f t="shared" si="40"/>
        <v>0</v>
      </c>
      <c r="AE112" s="57">
        <f t="shared" si="41"/>
        <v>0</v>
      </c>
      <c r="AF112" s="57">
        <f t="shared" si="42"/>
        <v>0</v>
      </c>
      <c r="AG112" s="57">
        <f t="shared" si="43"/>
        <v>0</v>
      </c>
      <c r="AH112" s="57">
        <f t="shared" si="44"/>
        <v>0</v>
      </c>
      <c r="AI112" s="57">
        <f t="shared" si="45"/>
        <v>0</v>
      </c>
      <c r="AJ112" s="57">
        <f t="shared" si="46"/>
        <v>0</v>
      </c>
      <c r="AK112" s="57">
        <f t="shared" si="47"/>
        <v>0</v>
      </c>
      <c r="AL112" s="57">
        <f t="shared" si="48"/>
        <v>0</v>
      </c>
      <c r="AM112" s="57">
        <f t="shared" si="49"/>
        <v>0</v>
      </c>
      <c r="AN112" s="57">
        <f t="shared" si="50"/>
        <v>0</v>
      </c>
      <c r="AO112" s="57">
        <f t="shared" si="51"/>
        <v>0</v>
      </c>
      <c r="AP112" s="57">
        <f t="shared" si="52"/>
        <v>0</v>
      </c>
      <c r="AQ112" s="57">
        <f t="shared" si="53"/>
        <v>0</v>
      </c>
      <c r="AR112" s="57">
        <f t="shared" si="54"/>
        <v>0</v>
      </c>
      <c r="AS112" s="57">
        <f t="shared" si="55"/>
        <v>0</v>
      </c>
      <c r="AT112" s="57">
        <f t="shared" si="56"/>
        <v>0</v>
      </c>
      <c r="AU112" s="58">
        <f t="shared" si="57"/>
        <v>0</v>
      </c>
    </row>
    <row r="113" spans="1:47" s="3" customFormat="1" ht="14">
      <c r="A113" s="98" t="s">
        <v>548</v>
      </c>
      <c r="B113" s="117">
        <v>0</v>
      </c>
      <c r="C113" s="8">
        <f t="shared" si="58"/>
        <v>0</v>
      </c>
      <c r="D113" s="9">
        <f t="shared" si="59"/>
        <v>0</v>
      </c>
      <c r="E113" s="65"/>
      <c r="F113" s="124"/>
      <c r="G113" s="125"/>
      <c r="H113" s="122">
        <v>0</v>
      </c>
      <c r="I113" s="123" t="s">
        <v>893</v>
      </c>
      <c r="J113" s="109" t="str">
        <f t="shared" si="28"/>
        <v>Enter Category</v>
      </c>
      <c r="K113" s="110" t="str">
        <f t="shared" si="29"/>
        <v>Enter Category</v>
      </c>
      <c r="L113" s="109" t="str">
        <f t="shared" si="30"/>
        <v>Enter Category</v>
      </c>
      <c r="M113" s="56"/>
      <c r="N113" s="57">
        <v>0</v>
      </c>
      <c r="O113" s="57">
        <v>0</v>
      </c>
      <c r="P113" s="57">
        <v>0</v>
      </c>
      <c r="Q113" s="57">
        <v>0</v>
      </c>
      <c r="R113" s="57">
        <v>0</v>
      </c>
      <c r="S113" s="57">
        <v>0</v>
      </c>
      <c r="T113" s="57">
        <v>0</v>
      </c>
      <c r="U113" s="57">
        <f t="shared" si="31"/>
        <v>0</v>
      </c>
      <c r="V113" s="57">
        <f t="shared" si="32"/>
        <v>0</v>
      </c>
      <c r="W113" s="57">
        <f t="shared" si="33"/>
        <v>0</v>
      </c>
      <c r="X113" s="57">
        <f t="shared" si="34"/>
        <v>0</v>
      </c>
      <c r="Y113" s="57">
        <f t="shared" si="35"/>
        <v>0</v>
      </c>
      <c r="Z113" s="57">
        <f t="shared" si="36"/>
        <v>0</v>
      </c>
      <c r="AA113" s="57">
        <f t="shared" si="37"/>
        <v>0</v>
      </c>
      <c r="AB113" s="57">
        <f t="shared" si="38"/>
        <v>0</v>
      </c>
      <c r="AC113" s="57">
        <f t="shared" si="39"/>
        <v>0</v>
      </c>
      <c r="AD113" s="57">
        <f t="shared" si="40"/>
        <v>0</v>
      </c>
      <c r="AE113" s="57">
        <f t="shared" si="41"/>
        <v>0</v>
      </c>
      <c r="AF113" s="57">
        <f t="shared" si="42"/>
        <v>0</v>
      </c>
      <c r="AG113" s="57">
        <f t="shared" si="43"/>
        <v>0</v>
      </c>
      <c r="AH113" s="57">
        <f t="shared" si="44"/>
        <v>0</v>
      </c>
      <c r="AI113" s="57">
        <f t="shared" si="45"/>
        <v>0</v>
      </c>
      <c r="AJ113" s="57">
        <f t="shared" si="46"/>
        <v>0</v>
      </c>
      <c r="AK113" s="57">
        <f t="shared" si="47"/>
        <v>0</v>
      </c>
      <c r="AL113" s="57">
        <f t="shared" si="48"/>
        <v>0</v>
      </c>
      <c r="AM113" s="57">
        <f t="shared" si="49"/>
        <v>0</v>
      </c>
      <c r="AN113" s="57">
        <f t="shared" si="50"/>
        <v>0</v>
      </c>
      <c r="AO113" s="57">
        <f t="shared" si="51"/>
        <v>0</v>
      </c>
      <c r="AP113" s="57">
        <f t="shared" si="52"/>
        <v>0</v>
      </c>
      <c r="AQ113" s="57">
        <f t="shared" si="53"/>
        <v>0</v>
      </c>
      <c r="AR113" s="57">
        <f t="shared" si="54"/>
        <v>0</v>
      </c>
      <c r="AS113" s="57">
        <f t="shared" si="55"/>
        <v>0</v>
      </c>
      <c r="AT113" s="57">
        <f t="shared" si="56"/>
        <v>0</v>
      </c>
      <c r="AU113" s="58">
        <f t="shared" si="57"/>
        <v>0</v>
      </c>
    </row>
    <row r="114" spans="1:47" s="3" customFormat="1" ht="14">
      <c r="A114" s="98" t="s">
        <v>862</v>
      </c>
      <c r="B114" s="117">
        <v>0</v>
      </c>
      <c r="C114" s="8">
        <f t="shared" si="58"/>
        <v>0</v>
      </c>
      <c r="D114" s="9">
        <f t="shared" si="59"/>
        <v>0</v>
      </c>
      <c r="E114" s="65"/>
      <c r="F114" s="124"/>
      <c r="G114" s="125"/>
      <c r="H114" s="122">
        <v>0</v>
      </c>
      <c r="I114" s="123" t="s">
        <v>893</v>
      </c>
      <c r="J114" s="109" t="str">
        <f t="shared" si="28"/>
        <v>Enter Category</v>
      </c>
      <c r="K114" s="110" t="str">
        <f t="shared" si="29"/>
        <v>Enter Category</v>
      </c>
      <c r="L114" s="109" t="str">
        <f t="shared" si="30"/>
        <v>Enter Category</v>
      </c>
      <c r="M114" s="56"/>
      <c r="N114" s="57">
        <v>0</v>
      </c>
      <c r="O114" s="57">
        <v>0</v>
      </c>
      <c r="P114" s="57">
        <v>0</v>
      </c>
      <c r="Q114" s="57">
        <v>0</v>
      </c>
      <c r="R114" s="57">
        <v>0</v>
      </c>
      <c r="S114" s="57">
        <v>0</v>
      </c>
      <c r="T114" s="57">
        <v>0</v>
      </c>
      <c r="U114" s="57">
        <f t="shared" si="31"/>
        <v>0</v>
      </c>
      <c r="V114" s="57">
        <f t="shared" si="32"/>
        <v>0</v>
      </c>
      <c r="W114" s="57">
        <f t="shared" si="33"/>
        <v>0</v>
      </c>
      <c r="X114" s="57">
        <f t="shared" si="34"/>
        <v>0</v>
      </c>
      <c r="Y114" s="57">
        <f t="shared" si="35"/>
        <v>0</v>
      </c>
      <c r="Z114" s="57">
        <f t="shared" si="36"/>
        <v>0</v>
      </c>
      <c r="AA114" s="57">
        <f t="shared" si="37"/>
        <v>0</v>
      </c>
      <c r="AB114" s="57">
        <f t="shared" si="38"/>
        <v>0</v>
      </c>
      <c r="AC114" s="57">
        <f t="shared" si="39"/>
        <v>0</v>
      </c>
      <c r="AD114" s="57">
        <f t="shared" si="40"/>
        <v>0</v>
      </c>
      <c r="AE114" s="57">
        <f t="shared" si="41"/>
        <v>0</v>
      </c>
      <c r="AF114" s="57">
        <f t="shared" si="42"/>
        <v>0</v>
      </c>
      <c r="AG114" s="57">
        <f t="shared" si="43"/>
        <v>0</v>
      </c>
      <c r="AH114" s="57">
        <f t="shared" si="44"/>
        <v>0</v>
      </c>
      <c r="AI114" s="57">
        <f t="shared" si="45"/>
        <v>0</v>
      </c>
      <c r="AJ114" s="57">
        <f t="shared" si="46"/>
        <v>0</v>
      </c>
      <c r="AK114" s="57">
        <f t="shared" si="47"/>
        <v>0</v>
      </c>
      <c r="AL114" s="57">
        <f t="shared" si="48"/>
        <v>0</v>
      </c>
      <c r="AM114" s="57">
        <f t="shared" si="49"/>
        <v>0</v>
      </c>
      <c r="AN114" s="57">
        <f t="shared" si="50"/>
        <v>0</v>
      </c>
      <c r="AO114" s="57">
        <f t="shared" si="51"/>
        <v>0</v>
      </c>
      <c r="AP114" s="57">
        <f t="shared" si="52"/>
        <v>0</v>
      </c>
      <c r="AQ114" s="57">
        <f t="shared" si="53"/>
        <v>0</v>
      </c>
      <c r="AR114" s="57">
        <f t="shared" si="54"/>
        <v>0</v>
      </c>
      <c r="AS114" s="57">
        <f t="shared" si="55"/>
        <v>0</v>
      </c>
      <c r="AT114" s="57">
        <f t="shared" si="56"/>
        <v>0</v>
      </c>
      <c r="AU114" s="58">
        <f t="shared" si="57"/>
        <v>0</v>
      </c>
    </row>
    <row r="115" spans="1:47" s="3" customFormat="1" ht="14">
      <c r="A115" s="98" t="s">
        <v>594</v>
      </c>
      <c r="B115" s="117">
        <v>0</v>
      </c>
      <c r="C115" s="8">
        <f t="shared" si="58"/>
        <v>0</v>
      </c>
      <c r="D115" s="9">
        <f t="shared" si="59"/>
        <v>0</v>
      </c>
      <c r="E115" s="65"/>
      <c r="F115" s="124"/>
      <c r="G115" s="125"/>
      <c r="H115" s="122">
        <v>0</v>
      </c>
      <c r="I115" s="123" t="s">
        <v>893</v>
      </c>
      <c r="J115" s="109" t="str">
        <f t="shared" si="28"/>
        <v>Enter Category</v>
      </c>
      <c r="K115" s="110" t="str">
        <f t="shared" si="29"/>
        <v>Enter Category</v>
      </c>
      <c r="L115" s="109" t="str">
        <f t="shared" si="30"/>
        <v>Enter Category</v>
      </c>
      <c r="M115" s="56"/>
      <c r="N115" s="57">
        <v>0</v>
      </c>
      <c r="O115" s="57">
        <v>0</v>
      </c>
      <c r="P115" s="57">
        <v>0</v>
      </c>
      <c r="Q115" s="57">
        <v>0</v>
      </c>
      <c r="R115" s="57">
        <v>0</v>
      </c>
      <c r="S115" s="57">
        <v>0</v>
      </c>
      <c r="T115" s="57">
        <v>0</v>
      </c>
      <c r="U115" s="57">
        <f t="shared" si="31"/>
        <v>0</v>
      </c>
      <c r="V115" s="57">
        <f t="shared" si="32"/>
        <v>0</v>
      </c>
      <c r="W115" s="57">
        <f t="shared" si="33"/>
        <v>0</v>
      </c>
      <c r="X115" s="57">
        <f t="shared" si="34"/>
        <v>0</v>
      </c>
      <c r="Y115" s="57">
        <f t="shared" si="35"/>
        <v>0</v>
      </c>
      <c r="Z115" s="57">
        <f t="shared" si="36"/>
        <v>0</v>
      </c>
      <c r="AA115" s="57">
        <f t="shared" si="37"/>
        <v>0</v>
      </c>
      <c r="AB115" s="57">
        <f t="shared" si="38"/>
        <v>0</v>
      </c>
      <c r="AC115" s="57">
        <f t="shared" si="39"/>
        <v>0</v>
      </c>
      <c r="AD115" s="57">
        <f t="shared" si="40"/>
        <v>0</v>
      </c>
      <c r="AE115" s="57">
        <f t="shared" si="41"/>
        <v>0</v>
      </c>
      <c r="AF115" s="57">
        <f t="shared" si="42"/>
        <v>0</v>
      </c>
      <c r="AG115" s="57">
        <f t="shared" si="43"/>
        <v>0</v>
      </c>
      <c r="AH115" s="57">
        <f t="shared" si="44"/>
        <v>0</v>
      </c>
      <c r="AI115" s="57">
        <f t="shared" si="45"/>
        <v>0</v>
      </c>
      <c r="AJ115" s="57">
        <f t="shared" si="46"/>
        <v>0</v>
      </c>
      <c r="AK115" s="57">
        <f t="shared" si="47"/>
        <v>0</v>
      </c>
      <c r="AL115" s="57">
        <f t="shared" si="48"/>
        <v>0</v>
      </c>
      <c r="AM115" s="57">
        <f t="shared" si="49"/>
        <v>0</v>
      </c>
      <c r="AN115" s="57">
        <f t="shared" si="50"/>
        <v>0</v>
      </c>
      <c r="AO115" s="57">
        <f t="shared" si="51"/>
        <v>0</v>
      </c>
      <c r="AP115" s="57">
        <f t="shared" si="52"/>
        <v>0</v>
      </c>
      <c r="AQ115" s="57">
        <f t="shared" si="53"/>
        <v>0</v>
      </c>
      <c r="AR115" s="57">
        <f t="shared" si="54"/>
        <v>0</v>
      </c>
      <c r="AS115" s="57">
        <f t="shared" si="55"/>
        <v>0</v>
      </c>
      <c r="AT115" s="57">
        <f t="shared" si="56"/>
        <v>0</v>
      </c>
      <c r="AU115" s="58">
        <f t="shared" si="57"/>
        <v>0</v>
      </c>
    </row>
    <row r="116" spans="1:47" s="3" customFormat="1" ht="14">
      <c r="A116" s="98" t="s">
        <v>863</v>
      </c>
      <c r="B116" s="117">
        <v>0</v>
      </c>
      <c r="C116" s="8">
        <f t="shared" si="58"/>
        <v>0</v>
      </c>
      <c r="D116" s="9">
        <f t="shared" si="59"/>
        <v>0</v>
      </c>
      <c r="E116" s="95"/>
      <c r="F116" s="124"/>
      <c r="G116" s="125"/>
      <c r="H116" s="122">
        <v>0</v>
      </c>
      <c r="I116" s="123" t="s">
        <v>893</v>
      </c>
      <c r="J116" s="109" t="str">
        <f t="shared" si="28"/>
        <v>Enter Category</v>
      </c>
      <c r="K116" s="110" t="str">
        <f t="shared" si="29"/>
        <v>Enter Category</v>
      </c>
      <c r="L116" s="109" t="str">
        <f t="shared" si="30"/>
        <v>Enter Category</v>
      </c>
      <c r="M116" s="56"/>
      <c r="N116" s="57">
        <v>0</v>
      </c>
      <c r="O116" s="57">
        <v>0</v>
      </c>
      <c r="P116" s="57">
        <v>0</v>
      </c>
      <c r="Q116" s="57">
        <v>0</v>
      </c>
      <c r="R116" s="57">
        <v>0</v>
      </c>
      <c r="S116" s="57">
        <v>0</v>
      </c>
      <c r="T116" s="57">
        <v>0</v>
      </c>
      <c r="U116" s="57">
        <f t="shared" si="31"/>
        <v>0</v>
      </c>
      <c r="V116" s="57">
        <f t="shared" si="32"/>
        <v>0</v>
      </c>
      <c r="W116" s="57">
        <f t="shared" si="33"/>
        <v>0</v>
      </c>
      <c r="X116" s="57">
        <f t="shared" si="34"/>
        <v>0</v>
      </c>
      <c r="Y116" s="57">
        <f t="shared" si="35"/>
        <v>0</v>
      </c>
      <c r="Z116" s="57">
        <f t="shared" si="36"/>
        <v>0</v>
      </c>
      <c r="AA116" s="57">
        <f t="shared" si="37"/>
        <v>0</v>
      </c>
      <c r="AB116" s="57">
        <f t="shared" si="38"/>
        <v>0</v>
      </c>
      <c r="AC116" s="57">
        <f t="shared" si="39"/>
        <v>0</v>
      </c>
      <c r="AD116" s="57">
        <f t="shared" si="40"/>
        <v>0</v>
      </c>
      <c r="AE116" s="57">
        <f t="shared" si="41"/>
        <v>0</v>
      </c>
      <c r="AF116" s="57">
        <f t="shared" si="42"/>
        <v>0</v>
      </c>
      <c r="AG116" s="57">
        <f t="shared" si="43"/>
        <v>0</v>
      </c>
      <c r="AH116" s="57">
        <f t="shared" si="44"/>
        <v>0</v>
      </c>
      <c r="AI116" s="57">
        <f t="shared" si="45"/>
        <v>0</v>
      </c>
      <c r="AJ116" s="57">
        <f t="shared" si="46"/>
        <v>0</v>
      </c>
      <c r="AK116" s="57">
        <f t="shared" si="47"/>
        <v>0</v>
      </c>
      <c r="AL116" s="57">
        <f t="shared" si="48"/>
        <v>0</v>
      </c>
      <c r="AM116" s="57">
        <f t="shared" si="49"/>
        <v>0</v>
      </c>
      <c r="AN116" s="57">
        <f t="shared" si="50"/>
        <v>0</v>
      </c>
      <c r="AO116" s="57">
        <f t="shared" si="51"/>
        <v>0</v>
      </c>
      <c r="AP116" s="57">
        <f t="shared" si="52"/>
        <v>0</v>
      </c>
      <c r="AQ116" s="57">
        <f t="shared" si="53"/>
        <v>0</v>
      </c>
      <c r="AR116" s="57">
        <f t="shared" si="54"/>
        <v>0</v>
      </c>
      <c r="AS116" s="57">
        <f t="shared" si="55"/>
        <v>0</v>
      </c>
      <c r="AT116" s="57">
        <f t="shared" si="56"/>
        <v>0</v>
      </c>
      <c r="AU116" s="58">
        <f t="shared" si="57"/>
        <v>0</v>
      </c>
    </row>
    <row r="117" spans="1:47" s="3" customFormat="1" ht="14">
      <c r="A117" s="98" t="s">
        <v>640</v>
      </c>
      <c r="B117" s="117">
        <v>0</v>
      </c>
      <c r="C117" s="8">
        <f t="shared" si="58"/>
        <v>0</v>
      </c>
      <c r="D117" s="9">
        <f t="shared" si="59"/>
        <v>0</v>
      </c>
      <c r="E117" s="65"/>
      <c r="F117" s="124"/>
      <c r="G117" s="125"/>
      <c r="H117" s="122">
        <v>0</v>
      </c>
      <c r="I117" s="123" t="s">
        <v>893</v>
      </c>
      <c r="J117" s="109" t="str">
        <f t="shared" si="28"/>
        <v>Enter Category</v>
      </c>
      <c r="K117" s="110" t="str">
        <f t="shared" si="29"/>
        <v>Enter Category</v>
      </c>
      <c r="L117" s="109" t="str">
        <f t="shared" si="30"/>
        <v>Enter Category</v>
      </c>
      <c r="M117" s="56"/>
      <c r="N117" s="57">
        <v>0</v>
      </c>
      <c r="O117" s="57">
        <v>0</v>
      </c>
      <c r="P117" s="57">
        <v>0</v>
      </c>
      <c r="Q117" s="57">
        <v>0</v>
      </c>
      <c r="R117" s="57">
        <v>0</v>
      </c>
      <c r="S117" s="57">
        <v>0</v>
      </c>
      <c r="T117" s="57">
        <v>0</v>
      </c>
      <c r="U117" s="57">
        <f t="shared" si="31"/>
        <v>0</v>
      </c>
      <c r="V117" s="57">
        <f t="shared" si="32"/>
        <v>0</v>
      </c>
      <c r="W117" s="57">
        <f t="shared" si="33"/>
        <v>0</v>
      </c>
      <c r="X117" s="57">
        <f t="shared" si="34"/>
        <v>0</v>
      </c>
      <c r="Y117" s="57">
        <f t="shared" si="35"/>
        <v>0</v>
      </c>
      <c r="Z117" s="57">
        <f t="shared" si="36"/>
        <v>0</v>
      </c>
      <c r="AA117" s="57">
        <f t="shared" si="37"/>
        <v>0</v>
      </c>
      <c r="AB117" s="57">
        <f t="shared" si="38"/>
        <v>0</v>
      </c>
      <c r="AC117" s="57">
        <f t="shared" si="39"/>
        <v>0</v>
      </c>
      <c r="AD117" s="57">
        <f t="shared" si="40"/>
        <v>0</v>
      </c>
      <c r="AE117" s="57">
        <f t="shared" si="41"/>
        <v>0</v>
      </c>
      <c r="AF117" s="57">
        <f t="shared" si="42"/>
        <v>0</v>
      </c>
      <c r="AG117" s="57">
        <f t="shared" si="43"/>
        <v>0</v>
      </c>
      <c r="AH117" s="57">
        <f t="shared" si="44"/>
        <v>0</v>
      </c>
      <c r="AI117" s="57">
        <f t="shared" si="45"/>
        <v>0</v>
      </c>
      <c r="AJ117" s="57">
        <f t="shared" si="46"/>
        <v>0</v>
      </c>
      <c r="AK117" s="57">
        <f t="shared" si="47"/>
        <v>0</v>
      </c>
      <c r="AL117" s="57">
        <f t="shared" si="48"/>
        <v>0</v>
      </c>
      <c r="AM117" s="57">
        <f t="shared" si="49"/>
        <v>0</v>
      </c>
      <c r="AN117" s="57">
        <f t="shared" si="50"/>
        <v>0</v>
      </c>
      <c r="AO117" s="57">
        <f t="shared" si="51"/>
        <v>0</v>
      </c>
      <c r="AP117" s="57">
        <f t="shared" si="52"/>
        <v>0</v>
      </c>
      <c r="AQ117" s="57">
        <f t="shared" si="53"/>
        <v>0</v>
      </c>
      <c r="AR117" s="57">
        <f t="shared" si="54"/>
        <v>0</v>
      </c>
      <c r="AS117" s="57">
        <f t="shared" si="55"/>
        <v>0</v>
      </c>
      <c r="AT117" s="57">
        <f t="shared" si="56"/>
        <v>0</v>
      </c>
      <c r="AU117" s="58">
        <f t="shared" si="57"/>
        <v>0</v>
      </c>
    </row>
    <row r="118" spans="1:47" s="3" customFormat="1" ht="14">
      <c r="A118" s="98" t="s">
        <v>864</v>
      </c>
      <c r="B118" s="117">
        <v>0</v>
      </c>
      <c r="C118" s="8">
        <f t="shared" si="58"/>
        <v>0</v>
      </c>
      <c r="D118" s="9">
        <f t="shared" si="59"/>
        <v>0</v>
      </c>
      <c r="E118" s="65"/>
      <c r="F118" s="124"/>
      <c r="G118" s="125"/>
      <c r="H118" s="122">
        <v>0</v>
      </c>
      <c r="I118" s="123" t="s">
        <v>893</v>
      </c>
      <c r="J118" s="109" t="str">
        <f t="shared" si="28"/>
        <v>Enter Category</v>
      </c>
      <c r="K118" s="110" t="str">
        <f t="shared" si="29"/>
        <v>Enter Category</v>
      </c>
      <c r="L118" s="109" t="str">
        <f t="shared" si="30"/>
        <v>Enter Category</v>
      </c>
      <c r="M118" s="56"/>
      <c r="N118" s="57">
        <v>0</v>
      </c>
      <c r="O118" s="57">
        <v>0</v>
      </c>
      <c r="P118" s="57">
        <v>0</v>
      </c>
      <c r="Q118" s="57">
        <v>0</v>
      </c>
      <c r="R118" s="57">
        <v>0</v>
      </c>
      <c r="S118" s="57">
        <v>0</v>
      </c>
      <c r="T118" s="57">
        <v>0</v>
      </c>
      <c r="U118" s="57">
        <f t="shared" si="31"/>
        <v>0</v>
      </c>
      <c r="V118" s="57">
        <f t="shared" si="32"/>
        <v>0</v>
      </c>
      <c r="W118" s="57">
        <f t="shared" si="33"/>
        <v>0</v>
      </c>
      <c r="X118" s="57">
        <f t="shared" si="34"/>
        <v>0</v>
      </c>
      <c r="Y118" s="57">
        <f t="shared" si="35"/>
        <v>0</v>
      </c>
      <c r="Z118" s="57">
        <f t="shared" si="36"/>
        <v>0</v>
      </c>
      <c r="AA118" s="57">
        <f t="shared" si="37"/>
        <v>0</v>
      </c>
      <c r="AB118" s="57">
        <f t="shared" si="38"/>
        <v>0</v>
      </c>
      <c r="AC118" s="57">
        <f t="shared" si="39"/>
        <v>0</v>
      </c>
      <c r="AD118" s="57">
        <f t="shared" si="40"/>
        <v>0</v>
      </c>
      <c r="AE118" s="57">
        <f t="shared" si="41"/>
        <v>0</v>
      </c>
      <c r="AF118" s="57">
        <f t="shared" si="42"/>
        <v>0</v>
      </c>
      <c r="AG118" s="57">
        <f t="shared" si="43"/>
        <v>0</v>
      </c>
      <c r="AH118" s="57">
        <f t="shared" si="44"/>
        <v>0</v>
      </c>
      <c r="AI118" s="57">
        <f t="shared" si="45"/>
        <v>0</v>
      </c>
      <c r="AJ118" s="57">
        <f t="shared" si="46"/>
        <v>0</v>
      </c>
      <c r="AK118" s="57">
        <f t="shared" si="47"/>
        <v>0</v>
      </c>
      <c r="AL118" s="57">
        <f t="shared" si="48"/>
        <v>0</v>
      </c>
      <c r="AM118" s="57">
        <f t="shared" si="49"/>
        <v>0</v>
      </c>
      <c r="AN118" s="57">
        <f t="shared" si="50"/>
        <v>0</v>
      </c>
      <c r="AO118" s="57">
        <f t="shared" si="51"/>
        <v>0</v>
      </c>
      <c r="AP118" s="57">
        <f t="shared" si="52"/>
        <v>0</v>
      </c>
      <c r="AQ118" s="57">
        <f t="shared" si="53"/>
        <v>0</v>
      </c>
      <c r="AR118" s="57">
        <f t="shared" si="54"/>
        <v>0</v>
      </c>
      <c r="AS118" s="57">
        <f t="shared" si="55"/>
        <v>0</v>
      </c>
      <c r="AT118" s="57">
        <f t="shared" si="56"/>
        <v>0</v>
      </c>
      <c r="AU118" s="58">
        <f t="shared" si="57"/>
        <v>0</v>
      </c>
    </row>
    <row r="119" spans="1:47" s="3" customFormat="1" ht="14">
      <c r="A119" s="107"/>
      <c r="B119" s="74"/>
      <c r="C119" s="74"/>
      <c r="D119" s="75"/>
      <c r="E119" s="65"/>
      <c r="F119" s="124"/>
      <c r="G119" s="125"/>
      <c r="H119" s="122">
        <v>0</v>
      </c>
      <c r="I119" s="123" t="s">
        <v>893</v>
      </c>
      <c r="J119" s="109" t="str">
        <f t="shared" si="28"/>
        <v>Enter Category</v>
      </c>
      <c r="K119" s="110" t="str">
        <f t="shared" si="29"/>
        <v>Enter Category</v>
      </c>
      <c r="L119" s="109" t="str">
        <f t="shared" si="30"/>
        <v>Enter Category</v>
      </c>
      <c r="M119" s="56"/>
      <c r="N119" s="57">
        <v>0</v>
      </c>
      <c r="O119" s="57">
        <v>0</v>
      </c>
      <c r="P119" s="57">
        <v>0</v>
      </c>
      <c r="Q119" s="57">
        <v>0</v>
      </c>
      <c r="R119" s="57">
        <v>0</v>
      </c>
      <c r="S119" s="57">
        <v>0</v>
      </c>
      <c r="T119" s="57">
        <v>0</v>
      </c>
      <c r="U119" s="57">
        <f t="shared" si="31"/>
        <v>0</v>
      </c>
      <c r="V119" s="57">
        <f t="shared" si="32"/>
        <v>0</v>
      </c>
      <c r="W119" s="57">
        <f t="shared" si="33"/>
        <v>0</v>
      </c>
      <c r="X119" s="57">
        <f t="shared" si="34"/>
        <v>0</v>
      </c>
      <c r="Y119" s="57">
        <f t="shared" si="35"/>
        <v>0</v>
      </c>
      <c r="Z119" s="57">
        <f t="shared" si="36"/>
        <v>0</v>
      </c>
      <c r="AA119" s="57">
        <f t="shared" si="37"/>
        <v>0</v>
      </c>
      <c r="AB119" s="57">
        <f t="shared" si="38"/>
        <v>0</v>
      </c>
      <c r="AC119" s="57">
        <f t="shared" si="39"/>
        <v>0</v>
      </c>
      <c r="AD119" s="57">
        <f t="shared" si="40"/>
        <v>0</v>
      </c>
      <c r="AE119" s="57">
        <f t="shared" si="41"/>
        <v>0</v>
      </c>
      <c r="AF119" s="57">
        <f t="shared" si="42"/>
        <v>0</v>
      </c>
      <c r="AG119" s="57">
        <f t="shared" si="43"/>
        <v>0</v>
      </c>
      <c r="AH119" s="57">
        <f t="shared" si="44"/>
        <v>0</v>
      </c>
      <c r="AI119" s="57">
        <f t="shared" si="45"/>
        <v>0</v>
      </c>
      <c r="AJ119" s="57">
        <f t="shared" si="46"/>
        <v>0</v>
      </c>
      <c r="AK119" s="57">
        <f t="shared" si="47"/>
        <v>0</v>
      </c>
      <c r="AL119" s="57">
        <f t="shared" si="48"/>
        <v>0</v>
      </c>
      <c r="AM119" s="57">
        <f t="shared" si="49"/>
        <v>0</v>
      </c>
      <c r="AN119" s="57">
        <f t="shared" si="50"/>
        <v>0</v>
      </c>
      <c r="AO119" s="57">
        <f t="shared" si="51"/>
        <v>0</v>
      </c>
      <c r="AP119" s="57">
        <f t="shared" si="52"/>
        <v>0</v>
      </c>
      <c r="AQ119" s="57">
        <f t="shared" si="53"/>
        <v>0</v>
      </c>
      <c r="AR119" s="57">
        <f t="shared" si="54"/>
        <v>0</v>
      </c>
      <c r="AS119" s="57">
        <f t="shared" si="55"/>
        <v>0</v>
      </c>
      <c r="AT119" s="57">
        <f t="shared" si="56"/>
        <v>0</v>
      </c>
      <c r="AU119" s="58">
        <f t="shared" si="57"/>
        <v>0</v>
      </c>
    </row>
    <row r="120" spans="1:47" s="3" customFormat="1" ht="14">
      <c r="A120" s="107" t="s">
        <v>171</v>
      </c>
      <c r="B120" s="74"/>
      <c r="C120" s="74"/>
      <c r="D120" s="75"/>
      <c r="E120" s="65"/>
      <c r="F120" s="124"/>
      <c r="G120" s="125"/>
      <c r="H120" s="122">
        <v>0</v>
      </c>
      <c r="I120" s="123" t="s">
        <v>893</v>
      </c>
      <c r="J120" s="109" t="str">
        <f t="shared" si="28"/>
        <v>Enter Category</v>
      </c>
      <c r="K120" s="110" t="str">
        <f t="shared" si="29"/>
        <v>Enter Category</v>
      </c>
      <c r="L120" s="109" t="str">
        <f t="shared" si="30"/>
        <v>Enter Category</v>
      </c>
      <c r="M120" s="56"/>
      <c r="N120" s="57">
        <v>0</v>
      </c>
      <c r="O120" s="57">
        <v>0</v>
      </c>
      <c r="P120" s="57">
        <v>0</v>
      </c>
      <c r="Q120" s="57">
        <v>0</v>
      </c>
      <c r="R120" s="57">
        <v>0</v>
      </c>
      <c r="S120" s="57">
        <v>0</v>
      </c>
      <c r="T120" s="57">
        <v>0</v>
      </c>
      <c r="U120" s="57">
        <f t="shared" si="31"/>
        <v>0</v>
      </c>
      <c r="V120" s="57">
        <f t="shared" si="32"/>
        <v>0</v>
      </c>
      <c r="W120" s="57">
        <f t="shared" si="33"/>
        <v>0</v>
      </c>
      <c r="X120" s="57">
        <f t="shared" si="34"/>
        <v>0</v>
      </c>
      <c r="Y120" s="57">
        <f t="shared" si="35"/>
        <v>0</v>
      </c>
      <c r="Z120" s="57">
        <f t="shared" si="36"/>
        <v>0</v>
      </c>
      <c r="AA120" s="57">
        <f t="shared" si="37"/>
        <v>0</v>
      </c>
      <c r="AB120" s="57">
        <f t="shared" si="38"/>
        <v>0</v>
      </c>
      <c r="AC120" s="57">
        <f t="shared" si="39"/>
        <v>0</v>
      </c>
      <c r="AD120" s="57">
        <f t="shared" si="40"/>
        <v>0</v>
      </c>
      <c r="AE120" s="57">
        <f t="shared" si="41"/>
        <v>0</v>
      </c>
      <c r="AF120" s="57">
        <f t="shared" si="42"/>
        <v>0</v>
      </c>
      <c r="AG120" s="57">
        <f t="shared" si="43"/>
        <v>0</v>
      </c>
      <c r="AH120" s="57">
        <f t="shared" si="44"/>
        <v>0</v>
      </c>
      <c r="AI120" s="57">
        <f t="shared" si="45"/>
        <v>0</v>
      </c>
      <c r="AJ120" s="57">
        <f t="shared" si="46"/>
        <v>0</v>
      </c>
      <c r="AK120" s="57">
        <f t="shared" si="47"/>
        <v>0</v>
      </c>
      <c r="AL120" s="57">
        <f t="shared" si="48"/>
        <v>0</v>
      </c>
      <c r="AM120" s="57">
        <f t="shared" si="49"/>
        <v>0</v>
      </c>
      <c r="AN120" s="57">
        <f t="shared" si="50"/>
        <v>0</v>
      </c>
      <c r="AO120" s="57">
        <f t="shared" si="51"/>
        <v>0</v>
      </c>
      <c r="AP120" s="57">
        <f t="shared" si="52"/>
        <v>0</v>
      </c>
      <c r="AQ120" s="57">
        <f t="shared" si="53"/>
        <v>0</v>
      </c>
      <c r="AR120" s="57">
        <f t="shared" si="54"/>
        <v>0</v>
      </c>
      <c r="AS120" s="57">
        <f t="shared" si="55"/>
        <v>0</v>
      </c>
      <c r="AT120" s="57">
        <f t="shared" si="56"/>
        <v>0</v>
      </c>
      <c r="AU120" s="58">
        <f t="shared" si="57"/>
        <v>0</v>
      </c>
    </row>
    <row r="121" spans="1:47" s="3" customFormat="1" ht="14">
      <c r="A121" s="107" t="s">
        <v>178</v>
      </c>
      <c r="B121" s="74"/>
      <c r="C121" s="74"/>
      <c r="D121" s="75"/>
      <c r="E121" s="65"/>
      <c r="F121" s="124"/>
      <c r="G121" s="125"/>
      <c r="H121" s="122">
        <v>0</v>
      </c>
      <c r="I121" s="123" t="s">
        <v>893</v>
      </c>
      <c r="J121" s="109" t="str">
        <f t="shared" si="28"/>
        <v>Enter Category</v>
      </c>
      <c r="K121" s="110" t="str">
        <f t="shared" si="29"/>
        <v>Enter Category</v>
      </c>
      <c r="L121" s="109" t="str">
        <f t="shared" si="30"/>
        <v>Enter Category</v>
      </c>
      <c r="M121" s="56"/>
      <c r="N121" s="57">
        <v>0</v>
      </c>
      <c r="O121" s="57">
        <v>0</v>
      </c>
      <c r="P121" s="57">
        <v>0</v>
      </c>
      <c r="Q121" s="57">
        <v>0</v>
      </c>
      <c r="R121" s="57">
        <v>0</v>
      </c>
      <c r="S121" s="57">
        <v>0</v>
      </c>
      <c r="T121" s="57">
        <v>0</v>
      </c>
      <c r="U121" s="57">
        <f t="shared" si="31"/>
        <v>0</v>
      </c>
      <c r="V121" s="57">
        <f t="shared" si="32"/>
        <v>0</v>
      </c>
      <c r="W121" s="57">
        <f t="shared" si="33"/>
        <v>0</v>
      </c>
      <c r="X121" s="57">
        <f t="shared" si="34"/>
        <v>0</v>
      </c>
      <c r="Y121" s="57">
        <f t="shared" si="35"/>
        <v>0</v>
      </c>
      <c r="Z121" s="57">
        <f t="shared" si="36"/>
        <v>0</v>
      </c>
      <c r="AA121" s="57">
        <f t="shared" si="37"/>
        <v>0</v>
      </c>
      <c r="AB121" s="57">
        <f t="shared" si="38"/>
        <v>0</v>
      </c>
      <c r="AC121" s="57">
        <f t="shared" si="39"/>
        <v>0</v>
      </c>
      <c r="AD121" s="57">
        <f t="shared" si="40"/>
        <v>0</v>
      </c>
      <c r="AE121" s="57">
        <f t="shared" si="41"/>
        <v>0</v>
      </c>
      <c r="AF121" s="57">
        <f t="shared" si="42"/>
        <v>0</v>
      </c>
      <c r="AG121" s="57">
        <f t="shared" si="43"/>
        <v>0</v>
      </c>
      <c r="AH121" s="57">
        <f t="shared" si="44"/>
        <v>0</v>
      </c>
      <c r="AI121" s="57">
        <f t="shared" si="45"/>
        <v>0</v>
      </c>
      <c r="AJ121" s="57">
        <f t="shared" si="46"/>
        <v>0</v>
      </c>
      <c r="AK121" s="57">
        <f t="shared" si="47"/>
        <v>0</v>
      </c>
      <c r="AL121" s="57">
        <f t="shared" si="48"/>
        <v>0</v>
      </c>
      <c r="AM121" s="57">
        <f t="shared" si="49"/>
        <v>0</v>
      </c>
      <c r="AN121" s="57">
        <f t="shared" si="50"/>
        <v>0</v>
      </c>
      <c r="AO121" s="57">
        <f t="shared" si="51"/>
        <v>0</v>
      </c>
      <c r="AP121" s="57">
        <f t="shared" si="52"/>
        <v>0</v>
      </c>
      <c r="AQ121" s="57">
        <f t="shared" si="53"/>
        <v>0</v>
      </c>
      <c r="AR121" s="57">
        <f t="shared" si="54"/>
        <v>0</v>
      </c>
      <c r="AS121" s="57">
        <f t="shared" si="55"/>
        <v>0</v>
      </c>
      <c r="AT121" s="57">
        <f t="shared" si="56"/>
        <v>0</v>
      </c>
      <c r="AU121" s="58">
        <f t="shared" si="57"/>
        <v>0</v>
      </c>
    </row>
    <row r="122" spans="1:47" s="3" customFormat="1" ht="14">
      <c r="A122" s="103" t="s">
        <v>172</v>
      </c>
      <c r="B122" s="74"/>
      <c r="C122" s="74"/>
      <c r="D122" s="75"/>
      <c r="E122" s="65"/>
      <c r="F122" s="124"/>
      <c r="G122" s="125"/>
      <c r="H122" s="122">
        <v>0</v>
      </c>
      <c r="I122" s="123" t="s">
        <v>893</v>
      </c>
      <c r="J122" s="109" t="str">
        <f t="shared" si="28"/>
        <v>Enter Category</v>
      </c>
      <c r="K122" s="110" t="str">
        <f t="shared" si="29"/>
        <v>Enter Category</v>
      </c>
      <c r="L122" s="109" t="str">
        <f t="shared" si="30"/>
        <v>Enter Category</v>
      </c>
      <c r="M122" s="56"/>
      <c r="N122" s="57">
        <v>0</v>
      </c>
      <c r="O122" s="57">
        <v>0</v>
      </c>
      <c r="P122" s="57">
        <v>0</v>
      </c>
      <c r="Q122" s="57">
        <v>0</v>
      </c>
      <c r="R122" s="57">
        <v>0</v>
      </c>
      <c r="S122" s="57">
        <v>0</v>
      </c>
      <c r="T122" s="57">
        <v>0</v>
      </c>
      <c r="U122" s="57">
        <f t="shared" si="31"/>
        <v>0</v>
      </c>
      <c r="V122" s="57">
        <f t="shared" si="32"/>
        <v>0</v>
      </c>
      <c r="W122" s="57">
        <f t="shared" si="33"/>
        <v>0</v>
      </c>
      <c r="X122" s="57">
        <f t="shared" si="34"/>
        <v>0</v>
      </c>
      <c r="Y122" s="57">
        <f t="shared" si="35"/>
        <v>0</v>
      </c>
      <c r="Z122" s="57">
        <f t="shared" si="36"/>
        <v>0</v>
      </c>
      <c r="AA122" s="57">
        <f t="shared" si="37"/>
        <v>0</v>
      </c>
      <c r="AB122" s="57">
        <f t="shared" si="38"/>
        <v>0</v>
      </c>
      <c r="AC122" s="57">
        <f t="shared" si="39"/>
        <v>0</v>
      </c>
      <c r="AD122" s="57">
        <f t="shared" si="40"/>
        <v>0</v>
      </c>
      <c r="AE122" s="57">
        <f t="shared" si="41"/>
        <v>0</v>
      </c>
      <c r="AF122" s="57">
        <f t="shared" si="42"/>
        <v>0</v>
      </c>
      <c r="AG122" s="57">
        <f t="shared" si="43"/>
        <v>0</v>
      </c>
      <c r="AH122" s="57">
        <f t="shared" si="44"/>
        <v>0</v>
      </c>
      <c r="AI122" s="57">
        <f t="shared" si="45"/>
        <v>0</v>
      </c>
      <c r="AJ122" s="57">
        <f t="shared" si="46"/>
        <v>0</v>
      </c>
      <c r="AK122" s="57">
        <f t="shared" si="47"/>
        <v>0</v>
      </c>
      <c r="AL122" s="57">
        <f t="shared" si="48"/>
        <v>0</v>
      </c>
      <c r="AM122" s="57">
        <f t="shared" si="49"/>
        <v>0</v>
      </c>
      <c r="AN122" s="57">
        <f t="shared" si="50"/>
        <v>0</v>
      </c>
      <c r="AO122" s="57">
        <f t="shared" si="51"/>
        <v>0</v>
      </c>
      <c r="AP122" s="57">
        <f t="shared" si="52"/>
        <v>0</v>
      </c>
      <c r="AQ122" s="57">
        <f t="shared" si="53"/>
        <v>0</v>
      </c>
      <c r="AR122" s="57">
        <f t="shared" si="54"/>
        <v>0</v>
      </c>
      <c r="AS122" s="57">
        <f t="shared" si="55"/>
        <v>0</v>
      </c>
      <c r="AT122" s="57">
        <f t="shared" si="56"/>
        <v>0</v>
      </c>
      <c r="AU122" s="58">
        <f t="shared" si="57"/>
        <v>0</v>
      </c>
    </row>
    <row r="123" spans="1:47" s="3" customFormat="1" ht="14">
      <c r="A123" s="108"/>
      <c r="B123" s="72"/>
      <c r="C123" s="72"/>
      <c r="D123" s="70"/>
      <c r="E123" s="65"/>
      <c r="F123" s="124"/>
      <c r="G123" s="125"/>
      <c r="H123" s="122">
        <v>0</v>
      </c>
      <c r="I123" s="123" t="s">
        <v>893</v>
      </c>
      <c r="J123" s="109" t="str">
        <f t="shared" si="28"/>
        <v>Enter Category</v>
      </c>
      <c r="K123" s="110" t="str">
        <f t="shared" si="29"/>
        <v>Enter Category</v>
      </c>
      <c r="L123" s="109" t="str">
        <f t="shared" si="30"/>
        <v>Enter Category</v>
      </c>
      <c r="M123" s="56"/>
      <c r="N123" s="57">
        <v>0</v>
      </c>
      <c r="O123" s="57">
        <v>0</v>
      </c>
      <c r="P123" s="57">
        <v>0</v>
      </c>
      <c r="Q123" s="57">
        <v>0</v>
      </c>
      <c r="R123" s="57">
        <v>0</v>
      </c>
      <c r="S123" s="57">
        <v>0</v>
      </c>
      <c r="T123" s="57">
        <v>0</v>
      </c>
      <c r="U123" s="57">
        <f t="shared" si="31"/>
        <v>0</v>
      </c>
      <c r="V123" s="57">
        <f t="shared" si="32"/>
        <v>0</v>
      </c>
      <c r="W123" s="57">
        <f t="shared" si="33"/>
        <v>0</v>
      </c>
      <c r="X123" s="57">
        <f t="shared" si="34"/>
        <v>0</v>
      </c>
      <c r="Y123" s="57">
        <f t="shared" si="35"/>
        <v>0</v>
      </c>
      <c r="Z123" s="57">
        <f t="shared" si="36"/>
        <v>0</v>
      </c>
      <c r="AA123" s="57">
        <f t="shared" si="37"/>
        <v>0</v>
      </c>
      <c r="AB123" s="57">
        <f t="shared" si="38"/>
        <v>0</v>
      </c>
      <c r="AC123" s="57">
        <f t="shared" si="39"/>
        <v>0</v>
      </c>
      <c r="AD123" s="57">
        <f t="shared" si="40"/>
        <v>0</v>
      </c>
      <c r="AE123" s="57">
        <f t="shared" si="41"/>
        <v>0</v>
      </c>
      <c r="AF123" s="57">
        <f t="shared" si="42"/>
        <v>0</v>
      </c>
      <c r="AG123" s="57">
        <f t="shared" si="43"/>
        <v>0</v>
      </c>
      <c r="AH123" s="57">
        <f t="shared" si="44"/>
        <v>0</v>
      </c>
      <c r="AI123" s="57">
        <f t="shared" si="45"/>
        <v>0</v>
      </c>
      <c r="AJ123" s="57">
        <f t="shared" si="46"/>
        <v>0</v>
      </c>
      <c r="AK123" s="57">
        <f t="shared" si="47"/>
        <v>0</v>
      </c>
      <c r="AL123" s="57">
        <f t="shared" si="48"/>
        <v>0</v>
      </c>
      <c r="AM123" s="57">
        <f t="shared" si="49"/>
        <v>0</v>
      </c>
      <c r="AN123" s="57">
        <f t="shared" si="50"/>
        <v>0</v>
      </c>
      <c r="AO123" s="57">
        <f t="shared" si="51"/>
        <v>0</v>
      </c>
      <c r="AP123" s="57">
        <f t="shared" si="52"/>
        <v>0</v>
      </c>
      <c r="AQ123" s="57">
        <f t="shared" si="53"/>
        <v>0</v>
      </c>
      <c r="AR123" s="57">
        <f t="shared" si="54"/>
        <v>0</v>
      </c>
      <c r="AS123" s="57">
        <f t="shared" si="55"/>
        <v>0</v>
      </c>
      <c r="AT123" s="57">
        <f t="shared" si="56"/>
        <v>0</v>
      </c>
      <c r="AU123" s="58">
        <f t="shared" si="57"/>
        <v>0</v>
      </c>
    </row>
    <row r="124" spans="1:47" s="3" customFormat="1" ht="14">
      <c r="A124" s="105" t="s">
        <v>8</v>
      </c>
      <c r="B124" s="92" t="s">
        <v>227</v>
      </c>
      <c r="C124" s="93" t="s">
        <v>48</v>
      </c>
      <c r="D124" s="94" t="s">
        <v>50</v>
      </c>
      <c r="E124" s="65"/>
      <c r="F124" s="124"/>
      <c r="G124" s="125"/>
      <c r="H124" s="122">
        <v>0</v>
      </c>
      <c r="I124" s="123" t="s">
        <v>893</v>
      </c>
      <c r="J124" s="109" t="str">
        <f t="shared" si="28"/>
        <v>Enter Category</v>
      </c>
      <c r="K124" s="110" t="str">
        <f t="shared" si="29"/>
        <v>Enter Category</v>
      </c>
      <c r="L124" s="109" t="str">
        <f t="shared" si="30"/>
        <v>Enter Category</v>
      </c>
      <c r="M124" s="56"/>
      <c r="N124" s="57">
        <v>0</v>
      </c>
      <c r="O124" s="57">
        <v>0</v>
      </c>
      <c r="P124" s="57">
        <v>0</v>
      </c>
      <c r="Q124" s="57">
        <v>0</v>
      </c>
      <c r="R124" s="57">
        <v>0</v>
      </c>
      <c r="S124" s="57">
        <v>0</v>
      </c>
      <c r="T124" s="57">
        <v>0</v>
      </c>
      <c r="U124" s="57">
        <f t="shared" si="31"/>
        <v>0</v>
      </c>
      <c r="V124" s="57">
        <f t="shared" si="32"/>
        <v>0</v>
      </c>
      <c r="W124" s="57">
        <f t="shared" si="33"/>
        <v>0</v>
      </c>
      <c r="X124" s="57">
        <f t="shared" si="34"/>
        <v>0</v>
      </c>
      <c r="Y124" s="57">
        <f t="shared" si="35"/>
        <v>0</v>
      </c>
      <c r="Z124" s="57">
        <f t="shared" si="36"/>
        <v>0</v>
      </c>
      <c r="AA124" s="57">
        <f t="shared" si="37"/>
        <v>0</v>
      </c>
      <c r="AB124" s="57">
        <f t="shared" si="38"/>
        <v>0</v>
      </c>
      <c r="AC124" s="57">
        <f t="shared" si="39"/>
        <v>0</v>
      </c>
      <c r="AD124" s="57">
        <f t="shared" si="40"/>
        <v>0</v>
      </c>
      <c r="AE124" s="57">
        <f t="shared" si="41"/>
        <v>0</v>
      </c>
      <c r="AF124" s="57">
        <f t="shared" si="42"/>
        <v>0</v>
      </c>
      <c r="AG124" s="57">
        <f t="shared" si="43"/>
        <v>0</v>
      </c>
      <c r="AH124" s="57">
        <f t="shared" si="44"/>
        <v>0</v>
      </c>
      <c r="AI124" s="57">
        <f t="shared" si="45"/>
        <v>0</v>
      </c>
      <c r="AJ124" s="57">
        <f t="shared" si="46"/>
        <v>0</v>
      </c>
      <c r="AK124" s="57">
        <f t="shared" si="47"/>
        <v>0</v>
      </c>
      <c r="AL124" s="57">
        <f t="shared" si="48"/>
        <v>0</v>
      </c>
      <c r="AM124" s="57">
        <f t="shared" si="49"/>
        <v>0</v>
      </c>
      <c r="AN124" s="57">
        <f t="shared" si="50"/>
        <v>0</v>
      </c>
      <c r="AO124" s="57">
        <f t="shared" si="51"/>
        <v>0</v>
      </c>
      <c r="AP124" s="57">
        <f t="shared" si="52"/>
        <v>0</v>
      </c>
      <c r="AQ124" s="57">
        <f t="shared" si="53"/>
        <v>0</v>
      </c>
      <c r="AR124" s="57">
        <f t="shared" si="54"/>
        <v>0</v>
      </c>
      <c r="AS124" s="57">
        <f t="shared" si="55"/>
        <v>0</v>
      </c>
      <c r="AT124" s="57">
        <f t="shared" si="56"/>
        <v>0</v>
      </c>
      <c r="AU124" s="58">
        <f t="shared" si="57"/>
        <v>0</v>
      </c>
    </row>
    <row r="125" spans="1:47" s="3" customFormat="1" ht="14">
      <c r="A125" s="173" t="s">
        <v>850</v>
      </c>
      <c r="B125" s="117">
        <v>0</v>
      </c>
      <c r="C125" s="8">
        <v>0</v>
      </c>
      <c r="D125" s="9">
        <f t="shared" ref="D125:D130" si="60">B125-C125</f>
        <v>0</v>
      </c>
      <c r="E125" s="65"/>
      <c r="F125" s="124"/>
      <c r="G125" s="125"/>
      <c r="H125" s="122">
        <v>0</v>
      </c>
      <c r="I125" s="123" t="s">
        <v>893</v>
      </c>
      <c r="J125" s="109" t="str">
        <f t="shared" ref="J125:J156" si="61">IF(OR(I125="Motor Vehicle Expenses - Fuel",I125="Motor Vehicle Expenses - Insurance &amp; CTP",I125="Motor Vehicle Expenses - Servicing, Repairs &amp; Tyres",I125="Motor Vehicle Expenses - Cleaning",I125="Motor Vehicle Expenses - Rent, Hire &amp; Lease",I125="Motor Vehicle Expenses - Other",),H125*$N$3,IF(I125="Motor Vehicle Expenses - Registration",H125*$N$3,IF(I125="Mobile Phone - Mixed Use",H125*$N$4,IF(I125="Internet",H125*$N$5,IF(I125="Music Subscriptions",H125*$N$6,IF(I125="Choose Category...","Enter Category",H125))))))</f>
        <v>Enter Category</v>
      </c>
      <c r="K125" s="110" t="str">
        <f t="shared" si="29"/>
        <v>Enter Category</v>
      </c>
      <c r="L125" s="109" t="str">
        <f t="shared" si="30"/>
        <v>Enter Category</v>
      </c>
      <c r="M125" s="56"/>
      <c r="N125" s="57">
        <v>0</v>
      </c>
      <c r="O125" s="57">
        <v>0</v>
      </c>
      <c r="P125" s="57">
        <v>0</v>
      </c>
      <c r="Q125" s="57">
        <v>0</v>
      </c>
      <c r="R125" s="57">
        <v>0</v>
      </c>
      <c r="S125" s="57">
        <v>0</v>
      </c>
      <c r="T125" s="57">
        <v>0</v>
      </c>
      <c r="U125" s="57">
        <f t="shared" si="31"/>
        <v>0</v>
      </c>
      <c r="V125" s="57">
        <f t="shared" si="32"/>
        <v>0</v>
      </c>
      <c r="W125" s="57">
        <f t="shared" si="33"/>
        <v>0</v>
      </c>
      <c r="X125" s="57">
        <f t="shared" si="34"/>
        <v>0</v>
      </c>
      <c r="Y125" s="57">
        <f t="shared" si="35"/>
        <v>0</v>
      </c>
      <c r="Z125" s="57">
        <f t="shared" si="36"/>
        <v>0</v>
      </c>
      <c r="AA125" s="57">
        <f t="shared" si="37"/>
        <v>0</v>
      </c>
      <c r="AB125" s="57">
        <f t="shared" si="38"/>
        <v>0</v>
      </c>
      <c r="AC125" s="57">
        <f t="shared" si="39"/>
        <v>0</v>
      </c>
      <c r="AD125" s="57">
        <f t="shared" si="40"/>
        <v>0</v>
      </c>
      <c r="AE125" s="57">
        <f t="shared" si="41"/>
        <v>0</v>
      </c>
      <c r="AF125" s="57">
        <f t="shared" si="42"/>
        <v>0</v>
      </c>
      <c r="AG125" s="57">
        <f t="shared" si="43"/>
        <v>0</v>
      </c>
      <c r="AH125" s="57">
        <f t="shared" si="44"/>
        <v>0</v>
      </c>
      <c r="AI125" s="57">
        <f t="shared" si="45"/>
        <v>0</v>
      </c>
      <c r="AJ125" s="57">
        <f t="shared" si="46"/>
        <v>0</v>
      </c>
      <c r="AK125" s="57">
        <f t="shared" si="47"/>
        <v>0</v>
      </c>
      <c r="AL125" s="57">
        <f t="shared" ref="AL125:AL156" si="62">IF(I125="Music Subscriptions",L125,0)</f>
        <v>0</v>
      </c>
      <c r="AM125" s="57">
        <f t="shared" ref="AM125:AM156" si="63">IF(I125="Parking",L125,0)</f>
        <v>0</v>
      </c>
      <c r="AN125" s="57">
        <f t="shared" ref="AN125:AN156" si="64">IF(I125="Rider Amenities - Water (non-GST)",L125,0)</f>
        <v>0</v>
      </c>
      <c r="AO125" s="57">
        <f t="shared" ref="AO125:AO156" si="65">IF(I125="Rider Amenities - Mints, Tissues &amp; Other (GST)",L125,0)</f>
        <v>0</v>
      </c>
      <c r="AP125" s="57">
        <f t="shared" ref="AP125:AP156" si="66">IF(I125="Sanitisation &amp; Hygiene",L125,0)</f>
        <v>0</v>
      </c>
      <c r="AQ125" s="57">
        <f t="shared" ref="AQ125:AQ156" si="67">IF(I125="Stationery",L125,0)</f>
        <v>0</v>
      </c>
      <c r="AR125" s="57">
        <f t="shared" ref="AR125:AR156" si="68">IF(I125="Sunglasses (only enter business portion)",L125,0)</f>
        <v>0</v>
      </c>
      <c r="AS125" s="57">
        <f t="shared" si="55"/>
        <v>0</v>
      </c>
      <c r="AT125" s="57">
        <f t="shared" ref="AT125:AT156" si="69">IF(I125="Other Expenses (GST)",L125,0)</f>
        <v>0</v>
      </c>
      <c r="AU125" s="58">
        <f t="shared" ref="AU125:AU156" si="70">IF(I125="Other Expenses (non-GST)",L125,0)</f>
        <v>0</v>
      </c>
    </row>
    <row r="126" spans="1:47" s="3" customFormat="1" ht="14">
      <c r="A126" s="173" t="s">
        <v>851</v>
      </c>
      <c r="B126" s="117">
        <v>0</v>
      </c>
      <c r="C126" s="8">
        <v>0</v>
      </c>
      <c r="D126" s="9">
        <f t="shared" si="60"/>
        <v>0</v>
      </c>
      <c r="E126" s="65"/>
      <c r="F126" s="124"/>
      <c r="G126" s="125"/>
      <c r="H126" s="122">
        <v>0</v>
      </c>
      <c r="I126" s="123" t="s">
        <v>893</v>
      </c>
      <c r="J126" s="109" t="str">
        <f t="shared" si="61"/>
        <v>Enter Category</v>
      </c>
      <c r="K126" s="110" t="str">
        <f t="shared" si="29"/>
        <v>Enter Category</v>
      </c>
      <c r="L126" s="109" t="str">
        <f t="shared" si="30"/>
        <v>Enter Category</v>
      </c>
      <c r="M126" s="56"/>
      <c r="N126" s="57">
        <v>0</v>
      </c>
      <c r="O126" s="57">
        <v>0</v>
      </c>
      <c r="P126" s="57">
        <v>0</v>
      </c>
      <c r="Q126" s="57">
        <v>0</v>
      </c>
      <c r="R126" s="57">
        <v>0</v>
      </c>
      <c r="S126" s="57">
        <v>0</v>
      </c>
      <c r="T126" s="57">
        <v>0</v>
      </c>
      <c r="U126" s="57">
        <f t="shared" si="31"/>
        <v>0</v>
      </c>
      <c r="V126" s="57">
        <f t="shared" si="32"/>
        <v>0</v>
      </c>
      <c r="W126" s="57">
        <f t="shared" si="33"/>
        <v>0</v>
      </c>
      <c r="X126" s="57">
        <f t="shared" si="34"/>
        <v>0</v>
      </c>
      <c r="Y126" s="57">
        <f t="shared" si="35"/>
        <v>0</v>
      </c>
      <c r="Z126" s="57">
        <f t="shared" si="36"/>
        <v>0</v>
      </c>
      <c r="AA126" s="57">
        <f t="shared" si="37"/>
        <v>0</v>
      </c>
      <c r="AB126" s="57">
        <f t="shared" si="38"/>
        <v>0</v>
      </c>
      <c r="AC126" s="57">
        <f t="shared" si="39"/>
        <v>0</v>
      </c>
      <c r="AD126" s="57">
        <f t="shared" si="40"/>
        <v>0</v>
      </c>
      <c r="AE126" s="57">
        <f t="shared" si="41"/>
        <v>0</v>
      </c>
      <c r="AF126" s="57">
        <f t="shared" si="42"/>
        <v>0</v>
      </c>
      <c r="AG126" s="57">
        <f t="shared" si="43"/>
        <v>0</v>
      </c>
      <c r="AH126" s="57">
        <f t="shared" si="44"/>
        <v>0</v>
      </c>
      <c r="AI126" s="57">
        <f t="shared" si="45"/>
        <v>0</v>
      </c>
      <c r="AJ126" s="57">
        <f t="shared" si="46"/>
        <v>0</v>
      </c>
      <c r="AK126" s="57">
        <f t="shared" si="47"/>
        <v>0</v>
      </c>
      <c r="AL126" s="57">
        <f t="shared" si="62"/>
        <v>0</v>
      </c>
      <c r="AM126" s="57">
        <f t="shared" si="63"/>
        <v>0</v>
      </c>
      <c r="AN126" s="57">
        <f t="shared" si="64"/>
        <v>0</v>
      </c>
      <c r="AO126" s="57">
        <f t="shared" si="65"/>
        <v>0</v>
      </c>
      <c r="AP126" s="57">
        <f t="shared" si="66"/>
        <v>0</v>
      </c>
      <c r="AQ126" s="57">
        <f t="shared" si="67"/>
        <v>0</v>
      </c>
      <c r="AR126" s="57">
        <f t="shared" si="68"/>
        <v>0</v>
      </c>
      <c r="AS126" s="57">
        <f t="shared" si="55"/>
        <v>0</v>
      </c>
      <c r="AT126" s="57">
        <f t="shared" si="69"/>
        <v>0</v>
      </c>
      <c r="AU126" s="58">
        <f t="shared" si="70"/>
        <v>0</v>
      </c>
    </row>
    <row r="127" spans="1:47" s="3" customFormat="1" ht="14">
      <c r="A127" s="173" t="s">
        <v>852</v>
      </c>
      <c r="B127" s="117">
        <v>0</v>
      </c>
      <c r="C127" s="8">
        <v>0</v>
      </c>
      <c r="D127" s="9">
        <f t="shared" si="60"/>
        <v>0</v>
      </c>
      <c r="E127" s="65"/>
      <c r="F127" s="124"/>
      <c r="G127" s="125"/>
      <c r="H127" s="122">
        <v>0</v>
      </c>
      <c r="I127" s="123" t="s">
        <v>893</v>
      </c>
      <c r="J127" s="109" t="str">
        <f t="shared" si="61"/>
        <v>Enter Category</v>
      </c>
      <c r="K127" s="110" t="str">
        <f t="shared" si="29"/>
        <v>Enter Category</v>
      </c>
      <c r="L127" s="109" t="str">
        <f t="shared" si="30"/>
        <v>Enter Category</v>
      </c>
      <c r="M127" s="56"/>
      <c r="N127" s="57">
        <v>0</v>
      </c>
      <c r="O127" s="57">
        <v>0</v>
      </c>
      <c r="P127" s="57">
        <v>0</v>
      </c>
      <c r="Q127" s="57">
        <v>0</v>
      </c>
      <c r="R127" s="57">
        <v>0</v>
      </c>
      <c r="S127" s="57">
        <v>0</v>
      </c>
      <c r="T127" s="57">
        <v>0</v>
      </c>
      <c r="U127" s="57">
        <f t="shared" si="31"/>
        <v>0</v>
      </c>
      <c r="V127" s="57">
        <f t="shared" si="32"/>
        <v>0</v>
      </c>
      <c r="W127" s="57">
        <f t="shared" si="33"/>
        <v>0</v>
      </c>
      <c r="X127" s="57">
        <f t="shared" si="34"/>
        <v>0</v>
      </c>
      <c r="Y127" s="57">
        <f t="shared" si="35"/>
        <v>0</v>
      </c>
      <c r="Z127" s="57">
        <f t="shared" si="36"/>
        <v>0</v>
      </c>
      <c r="AA127" s="57">
        <f t="shared" si="37"/>
        <v>0</v>
      </c>
      <c r="AB127" s="57">
        <f t="shared" si="38"/>
        <v>0</v>
      </c>
      <c r="AC127" s="57">
        <f t="shared" si="39"/>
        <v>0</v>
      </c>
      <c r="AD127" s="57">
        <f t="shared" si="40"/>
        <v>0</v>
      </c>
      <c r="AE127" s="57">
        <f t="shared" si="41"/>
        <v>0</v>
      </c>
      <c r="AF127" s="57">
        <f t="shared" si="42"/>
        <v>0</v>
      </c>
      <c r="AG127" s="57">
        <f t="shared" si="43"/>
        <v>0</v>
      </c>
      <c r="AH127" s="57">
        <f t="shared" si="44"/>
        <v>0</v>
      </c>
      <c r="AI127" s="57">
        <f t="shared" si="45"/>
        <v>0</v>
      </c>
      <c r="AJ127" s="57">
        <f t="shared" si="46"/>
        <v>0</v>
      </c>
      <c r="AK127" s="57">
        <f t="shared" si="47"/>
        <v>0</v>
      </c>
      <c r="AL127" s="57">
        <f t="shared" si="62"/>
        <v>0</v>
      </c>
      <c r="AM127" s="57">
        <f t="shared" si="63"/>
        <v>0</v>
      </c>
      <c r="AN127" s="57">
        <f t="shared" si="64"/>
        <v>0</v>
      </c>
      <c r="AO127" s="57">
        <f t="shared" si="65"/>
        <v>0</v>
      </c>
      <c r="AP127" s="57">
        <f t="shared" si="66"/>
        <v>0</v>
      </c>
      <c r="AQ127" s="57">
        <f t="shared" si="67"/>
        <v>0</v>
      </c>
      <c r="AR127" s="57">
        <f t="shared" si="68"/>
        <v>0</v>
      </c>
      <c r="AS127" s="57">
        <f t="shared" si="55"/>
        <v>0</v>
      </c>
      <c r="AT127" s="57">
        <f t="shared" si="69"/>
        <v>0</v>
      </c>
      <c r="AU127" s="58">
        <f t="shared" si="70"/>
        <v>0</v>
      </c>
    </row>
    <row r="128" spans="1:47" s="3" customFormat="1" ht="14">
      <c r="A128" s="173" t="s">
        <v>843</v>
      </c>
      <c r="B128" s="117">
        <v>0</v>
      </c>
      <c r="C128" s="8">
        <f>B128/11</f>
        <v>0</v>
      </c>
      <c r="D128" s="9">
        <f t="shared" si="60"/>
        <v>0</v>
      </c>
      <c r="E128" s="65"/>
      <c r="F128" s="124"/>
      <c r="G128" s="125"/>
      <c r="H128" s="122">
        <v>0</v>
      </c>
      <c r="I128" s="123" t="s">
        <v>893</v>
      </c>
      <c r="J128" s="109" t="str">
        <f t="shared" si="61"/>
        <v>Enter Category</v>
      </c>
      <c r="K128" s="110" t="str">
        <f t="shared" si="29"/>
        <v>Enter Category</v>
      </c>
      <c r="L128" s="109" t="str">
        <f t="shared" si="30"/>
        <v>Enter Category</v>
      </c>
      <c r="M128" s="56"/>
      <c r="N128" s="57">
        <v>0</v>
      </c>
      <c r="O128" s="57">
        <v>0</v>
      </c>
      <c r="P128" s="57">
        <v>0</v>
      </c>
      <c r="Q128" s="57">
        <v>0</v>
      </c>
      <c r="R128" s="57">
        <v>0</v>
      </c>
      <c r="S128" s="57">
        <v>0</v>
      </c>
      <c r="T128" s="57">
        <v>0</v>
      </c>
      <c r="U128" s="57">
        <f t="shared" si="31"/>
        <v>0</v>
      </c>
      <c r="V128" s="57">
        <f t="shared" si="32"/>
        <v>0</v>
      </c>
      <c r="W128" s="57">
        <f t="shared" si="33"/>
        <v>0</v>
      </c>
      <c r="X128" s="57">
        <f t="shared" si="34"/>
        <v>0</v>
      </c>
      <c r="Y128" s="57">
        <f t="shared" si="35"/>
        <v>0</v>
      </c>
      <c r="Z128" s="57">
        <f t="shared" si="36"/>
        <v>0</v>
      </c>
      <c r="AA128" s="57">
        <f t="shared" si="37"/>
        <v>0</v>
      </c>
      <c r="AB128" s="57">
        <f t="shared" si="38"/>
        <v>0</v>
      </c>
      <c r="AC128" s="57">
        <f t="shared" si="39"/>
        <v>0</v>
      </c>
      <c r="AD128" s="57">
        <f t="shared" si="40"/>
        <v>0</v>
      </c>
      <c r="AE128" s="57">
        <f t="shared" si="41"/>
        <v>0</v>
      </c>
      <c r="AF128" s="57">
        <f t="shared" si="42"/>
        <v>0</v>
      </c>
      <c r="AG128" s="57">
        <f t="shared" si="43"/>
        <v>0</v>
      </c>
      <c r="AH128" s="57">
        <f t="shared" si="44"/>
        <v>0</v>
      </c>
      <c r="AI128" s="57">
        <f t="shared" si="45"/>
        <v>0</v>
      </c>
      <c r="AJ128" s="57">
        <f t="shared" si="46"/>
        <v>0</v>
      </c>
      <c r="AK128" s="57">
        <f t="shared" si="47"/>
        <v>0</v>
      </c>
      <c r="AL128" s="57">
        <f t="shared" si="62"/>
        <v>0</v>
      </c>
      <c r="AM128" s="57">
        <f t="shared" si="63"/>
        <v>0</v>
      </c>
      <c r="AN128" s="57">
        <f t="shared" si="64"/>
        <v>0</v>
      </c>
      <c r="AO128" s="57">
        <f t="shared" si="65"/>
        <v>0</v>
      </c>
      <c r="AP128" s="57">
        <f t="shared" si="66"/>
        <v>0</v>
      </c>
      <c r="AQ128" s="57">
        <f t="shared" si="67"/>
        <v>0</v>
      </c>
      <c r="AR128" s="57">
        <f t="shared" si="68"/>
        <v>0</v>
      </c>
      <c r="AS128" s="57">
        <f t="shared" si="55"/>
        <v>0</v>
      </c>
      <c r="AT128" s="57">
        <f t="shared" si="69"/>
        <v>0</v>
      </c>
      <c r="AU128" s="58">
        <f t="shared" si="70"/>
        <v>0</v>
      </c>
    </row>
    <row r="129" spans="1:47" s="3" customFormat="1" ht="14">
      <c r="A129" s="118"/>
      <c r="B129" s="117">
        <v>0</v>
      </c>
      <c r="C129" s="8">
        <f>B129/11</f>
        <v>0</v>
      </c>
      <c r="D129" s="9">
        <f t="shared" si="60"/>
        <v>0</v>
      </c>
      <c r="E129" s="65"/>
      <c r="F129" s="124"/>
      <c r="G129" s="125"/>
      <c r="H129" s="122">
        <v>0</v>
      </c>
      <c r="I129" s="123" t="s">
        <v>893</v>
      </c>
      <c r="J129" s="109" t="str">
        <f t="shared" si="61"/>
        <v>Enter Category</v>
      </c>
      <c r="K129" s="110" t="str">
        <f t="shared" si="29"/>
        <v>Enter Category</v>
      </c>
      <c r="L129" s="109" t="str">
        <f t="shared" si="30"/>
        <v>Enter Category</v>
      </c>
      <c r="M129" s="56"/>
      <c r="N129" s="57">
        <v>0</v>
      </c>
      <c r="O129" s="57">
        <v>0</v>
      </c>
      <c r="P129" s="57">
        <v>0</v>
      </c>
      <c r="Q129" s="57">
        <v>0</v>
      </c>
      <c r="R129" s="57">
        <v>0</v>
      </c>
      <c r="S129" s="57">
        <v>0</v>
      </c>
      <c r="T129" s="57">
        <v>0</v>
      </c>
      <c r="U129" s="57">
        <f t="shared" si="31"/>
        <v>0</v>
      </c>
      <c r="V129" s="57">
        <f t="shared" si="32"/>
        <v>0</v>
      </c>
      <c r="W129" s="57">
        <f t="shared" si="33"/>
        <v>0</v>
      </c>
      <c r="X129" s="57">
        <f t="shared" si="34"/>
        <v>0</v>
      </c>
      <c r="Y129" s="57">
        <f t="shared" si="35"/>
        <v>0</v>
      </c>
      <c r="Z129" s="57">
        <f t="shared" si="36"/>
        <v>0</v>
      </c>
      <c r="AA129" s="57">
        <f t="shared" si="37"/>
        <v>0</v>
      </c>
      <c r="AB129" s="57">
        <f t="shared" si="38"/>
        <v>0</v>
      </c>
      <c r="AC129" s="57">
        <f t="shared" si="39"/>
        <v>0</v>
      </c>
      <c r="AD129" s="57">
        <f t="shared" si="40"/>
        <v>0</v>
      </c>
      <c r="AE129" s="57">
        <f t="shared" si="41"/>
        <v>0</v>
      </c>
      <c r="AF129" s="57">
        <f t="shared" si="42"/>
        <v>0</v>
      </c>
      <c r="AG129" s="57">
        <f t="shared" si="43"/>
        <v>0</v>
      </c>
      <c r="AH129" s="57">
        <f t="shared" si="44"/>
        <v>0</v>
      </c>
      <c r="AI129" s="57">
        <f t="shared" si="45"/>
        <v>0</v>
      </c>
      <c r="AJ129" s="57">
        <f t="shared" si="46"/>
        <v>0</v>
      </c>
      <c r="AK129" s="57">
        <f t="shared" si="47"/>
        <v>0</v>
      </c>
      <c r="AL129" s="57">
        <f t="shared" si="62"/>
        <v>0</v>
      </c>
      <c r="AM129" s="57">
        <f t="shared" si="63"/>
        <v>0</v>
      </c>
      <c r="AN129" s="57">
        <f t="shared" si="64"/>
        <v>0</v>
      </c>
      <c r="AO129" s="57">
        <f t="shared" si="65"/>
        <v>0</v>
      </c>
      <c r="AP129" s="57">
        <f t="shared" si="66"/>
        <v>0</v>
      </c>
      <c r="AQ129" s="57">
        <f t="shared" si="67"/>
        <v>0</v>
      </c>
      <c r="AR129" s="57">
        <f t="shared" si="68"/>
        <v>0</v>
      </c>
      <c r="AS129" s="57">
        <f t="shared" si="55"/>
        <v>0</v>
      </c>
      <c r="AT129" s="57">
        <f t="shared" si="69"/>
        <v>0</v>
      </c>
      <c r="AU129" s="58">
        <f t="shared" si="70"/>
        <v>0</v>
      </c>
    </row>
    <row r="130" spans="1:47" s="3" customFormat="1" ht="14">
      <c r="A130" s="118" t="s">
        <v>979</v>
      </c>
      <c r="B130" s="117">
        <v>0</v>
      </c>
      <c r="C130" s="8">
        <f>B130/11</f>
        <v>0</v>
      </c>
      <c r="D130" s="9">
        <f t="shared" si="60"/>
        <v>0</v>
      </c>
      <c r="E130" s="65"/>
      <c r="F130" s="124"/>
      <c r="G130" s="125"/>
      <c r="H130" s="122">
        <v>0</v>
      </c>
      <c r="I130" s="123" t="s">
        <v>893</v>
      </c>
      <c r="J130" s="109" t="str">
        <f t="shared" si="61"/>
        <v>Enter Category</v>
      </c>
      <c r="K130" s="110" t="str">
        <f t="shared" si="29"/>
        <v>Enter Category</v>
      </c>
      <c r="L130" s="109" t="str">
        <f t="shared" si="30"/>
        <v>Enter Category</v>
      </c>
      <c r="M130" s="56"/>
      <c r="N130" s="57">
        <v>0</v>
      </c>
      <c r="O130" s="57">
        <v>0</v>
      </c>
      <c r="P130" s="57">
        <v>0</v>
      </c>
      <c r="Q130" s="57">
        <v>0</v>
      </c>
      <c r="R130" s="57">
        <v>0</v>
      </c>
      <c r="S130" s="57">
        <v>0</v>
      </c>
      <c r="T130" s="57">
        <v>0</v>
      </c>
      <c r="U130" s="57">
        <f t="shared" si="31"/>
        <v>0</v>
      </c>
      <c r="V130" s="57">
        <f t="shared" si="32"/>
        <v>0</v>
      </c>
      <c r="W130" s="57">
        <f t="shared" si="33"/>
        <v>0</v>
      </c>
      <c r="X130" s="57">
        <f t="shared" si="34"/>
        <v>0</v>
      </c>
      <c r="Y130" s="57">
        <f t="shared" si="35"/>
        <v>0</v>
      </c>
      <c r="Z130" s="57">
        <f t="shared" si="36"/>
        <v>0</v>
      </c>
      <c r="AA130" s="57">
        <f t="shared" si="37"/>
        <v>0</v>
      </c>
      <c r="AB130" s="57">
        <f t="shared" si="38"/>
        <v>0</v>
      </c>
      <c r="AC130" s="57">
        <f t="shared" si="39"/>
        <v>0</v>
      </c>
      <c r="AD130" s="57">
        <f t="shared" si="40"/>
        <v>0</v>
      </c>
      <c r="AE130" s="57">
        <f t="shared" si="41"/>
        <v>0</v>
      </c>
      <c r="AF130" s="57">
        <f t="shared" si="42"/>
        <v>0</v>
      </c>
      <c r="AG130" s="57">
        <f t="shared" si="43"/>
        <v>0</v>
      </c>
      <c r="AH130" s="57">
        <f t="shared" si="44"/>
        <v>0</v>
      </c>
      <c r="AI130" s="57">
        <f t="shared" si="45"/>
        <v>0</v>
      </c>
      <c r="AJ130" s="57">
        <f t="shared" si="46"/>
        <v>0</v>
      </c>
      <c r="AK130" s="57">
        <f t="shared" si="47"/>
        <v>0</v>
      </c>
      <c r="AL130" s="57">
        <f t="shared" si="62"/>
        <v>0</v>
      </c>
      <c r="AM130" s="57">
        <f t="shared" si="63"/>
        <v>0</v>
      </c>
      <c r="AN130" s="57">
        <f t="shared" si="64"/>
        <v>0</v>
      </c>
      <c r="AO130" s="57">
        <f t="shared" si="65"/>
        <v>0</v>
      </c>
      <c r="AP130" s="57">
        <f t="shared" si="66"/>
        <v>0</v>
      </c>
      <c r="AQ130" s="57">
        <f t="shared" si="67"/>
        <v>0</v>
      </c>
      <c r="AR130" s="57">
        <f t="shared" si="68"/>
        <v>0</v>
      </c>
      <c r="AS130" s="57">
        <f t="shared" si="55"/>
        <v>0</v>
      </c>
      <c r="AT130" s="57">
        <f t="shared" si="69"/>
        <v>0</v>
      </c>
      <c r="AU130" s="58">
        <f t="shared" si="70"/>
        <v>0</v>
      </c>
    </row>
    <row r="131" spans="1:47" s="3" customFormat="1" ht="14">
      <c r="A131" s="118"/>
      <c r="B131" s="117">
        <v>0</v>
      </c>
      <c r="C131" s="8">
        <f t="shared" ref="C131:C216" si="71">B131/11</f>
        <v>0</v>
      </c>
      <c r="D131" s="9">
        <f t="shared" ref="D131:D208" si="72">B131-C131</f>
        <v>0</v>
      </c>
      <c r="E131" s="65"/>
      <c r="F131" s="124"/>
      <c r="G131" s="125"/>
      <c r="H131" s="122">
        <v>0</v>
      </c>
      <c r="I131" s="123" t="s">
        <v>893</v>
      </c>
      <c r="J131" s="109" t="str">
        <f t="shared" si="61"/>
        <v>Enter Category</v>
      </c>
      <c r="K131" s="110" t="str">
        <f t="shared" si="29"/>
        <v>Enter Category</v>
      </c>
      <c r="L131" s="109" t="str">
        <f t="shared" si="30"/>
        <v>Enter Category</v>
      </c>
      <c r="M131" s="56"/>
      <c r="N131" s="57">
        <v>0</v>
      </c>
      <c r="O131" s="57">
        <v>0</v>
      </c>
      <c r="P131" s="57">
        <v>0</v>
      </c>
      <c r="Q131" s="57">
        <v>0</v>
      </c>
      <c r="R131" s="57">
        <v>0</v>
      </c>
      <c r="S131" s="57">
        <v>0</v>
      </c>
      <c r="T131" s="57">
        <v>0</v>
      </c>
      <c r="U131" s="57">
        <f t="shared" si="31"/>
        <v>0</v>
      </c>
      <c r="V131" s="57">
        <f t="shared" si="32"/>
        <v>0</v>
      </c>
      <c r="W131" s="57">
        <f t="shared" si="33"/>
        <v>0</v>
      </c>
      <c r="X131" s="57">
        <f t="shared" si="34"/>
        <v>0</v>
      </c>
      <c r="Y131" s="57">
        <f t="shared" si="35"/>
        <v>0</v>
      </c>
      <c r="Z131" s="57">
        <f t="shared" si="36"/>
        <v>0</v>
      </c>
      <c r="AA131" s="57">
        <f t="shared" si="37"/>
        <v>0</v>
      </c>
      <c r="AB131" s="57">
        <f t="shared" si="38"/>
        <v>0</v>
      </c>
      <c r="AC131" s="57">
        <f t="shared" si="39"/>
        <v>0</v>
      </c>
      <c r="AD131" s="57">
        <f t="shared" si="40"/>
        <v>0</v>
      </c>
      <c r="AE131" s="57">
        <f t="shared" si="41"/>
        <v>0</v>
      </c>
      <c r="AF131" s="57">
        <f t="shared" si="42"/>
        <v>0</v>
      </c>
      <c r="AG131" s="57">
        <f t="shared" si="43"/>
        <v>0</v>
      </c>
      <c r="AH131" s="57">
        <f t="shared" si="44"/>
        <v>0</v>
      </c>
      <c r="AI131" s="57">
        <f t="shared" si="45"/>
        <v>0</v>
      </c>
      <c r="AJ131" s="57">
        <f t="shared" si="46"/>
        <v>0</v>
      </c>
      <c r="AK131" s="57">
        <f t="shared" si="47"/>
        <v>0</v>
      </c>
      <c r="AL131" s="57">
        <f t="shared" si="62"/>
        <v>0</v>
      </c>
      <c r="AM131" s="57">
        <f t="shared" si="63"/>
        <v>0</v>
      </c>
      <c r="AN131" s="57">
        <f t="shared" si="64"/>
        <v>0</v>
      </c>
      <c r="AO131" s="57">
        <f t="shared" si="65"/>
        <v>0</v>
      </c>
      <c r="AP131" s="57">
        <f t="shared" si="66"/>
        <v>0</v>
      </c>
      <c r="AQ131" s="57">
        <f t="shared" si="67"/>
        <v>0</v>
      </c>
      <c r="AR131" s="57">
        <f t="shared" si="68"/>
        <v>0</v>
      </c>
      <c r="AS131" s="57">
        <f t="shared" si="55"/>
        <v>0</v>
      </c>
      <c r="AT131" s="57">
        <f t="shared" si="69"/>
        <v>0</v>
      </c>
      <c r="AU131" s="58">
        <f t="shared" si="70"/>
        <v>0</v>
      </c>
    </row>
    <row r="132" spans="1:47" s="3" customFormat="1" ht="14">
      <c r="A132" s="118"/>
      <c r="B132" s="117">
        <v>0</v>
      </c>
      <c r="C132" s="8">
        <f t="shared" si="71"/>
        <v>0</v>
      </c>
      <c r="D132" s="9">
        <f t="shared" si="72"/>
        <v>0</v>
      </c>
      <c r="E132" s="65"/>
      <c r="F132" s="124"/>
      <c r="G132" s="125"/>
      <c r="H132" s="122">
        <v>0</v>
      </c>
      <c r="I132" s="123" t="s">
        <v>893</v>
      </c>
      <c r="J132" s="109" t="str">
        <f t="shared" si="61"/>
        <v>Enter Category</v>
      </c>
      <c r="K132" s="110" t="str">
        <f t="shared" si="29"/>
        <v>Enter Category</v>
      </c>
      <c r="L132" s="109" t="str">
        <f t="shared" si="30"/>
        <v>Enter Category</v>
      </c>
      <c r="M132" s="56"/>
      <c r="N132" s="57">
        <v>0</v>
      </c>
      <c r="O132" s="57">
        <v>0</v>
      </c>
      <c r="P132" s="57">
        <v>0</v>
      </c>
      <c r="Q132" s="57">
        <v>0</v>
      </c>
      <c r="R132" s="57">
        <v>0</v>
      </c>
      <c r="S132" s="57">
        <v>0</v>
      </c>
      <c r="T132" s="57">
        <v>0</v>
      </c>
      <c r="U132" s="57">
        <f t="shared" si="31"/>
        <v>0</v>
      </c>
      <c r="V132" s="57">
        <f t="shared" si="32"/>
        <v>0</v>
      </c>
      <c r="W132" s="57">
        <f t="shared" si="33"/>
        <v>0</v>
      </c>
      <c r="X132" s="57">
        <f t="shared" si="34"/>
        <v>0</v>
      </c>
      <c r="Y132" s="57">
        <f t="shared" si="35"/>
        <v>0</v>
      </c>
      <c r="Z132" s="57">
        <f t="shared" si="36"/>
        <v>0</v>
      </c>
      <c r="AA132" s="57">
        <f t="shared" si="37"/>
        <v>0</v>
      </c>
      <c r="AB132" s="57">
        <f t="shared" si="38"/>
        <v>0</v>
      </c>
      <c r="AC132" s="57">
        <f t="shared" si="39"/>
        <v>0</v>
      </c>
      <c r="AD132" s="57">
        <f t="shared" si="40"/>
        <v>0</v>
      </c>
      <c r="AE132" s="57">
        <f t="shared" si="41"/>
        <v>0</v>
      </c>
      <c r="AF132" s="57">
        <f t="shared" si="42"/>
        <v>0</v>
      </c>
      <c r="AG132" s="57">
        <f t="shared" si="43"/>
        <v>0</v>
      </c>
      <c r="AH132" s="57">
        <f t="shared" si="44"/>
        <v>0</v>
      </c>
      <c r="AI132" s="57">
        <f t="shared" si="45"/>
        <v>0</v>
      </c>
      <c r="AJ132" s="57">
        <f t="shared" si="46"/>
        <v>0</v>
      </c>
      <c r="AK132" s="57">
        <f t="shared" si="47"/>
        <v>0</v>
      </c>
      <c r="AL132" s="57">
        <f t="shared" si="62"/>
        <v>0</v>
      </c>
      <c r="AM132" s="57">
        <f t="shared" si="63"/>
        <v>0</v>
      </c>
      <c r="AN132" s="57">
        <f t="shared" si="64"/>
        <v>0</v>
      </c>
      <c r="AO132" s="57">
        <f t="shared" si="65"/>
        <v>0</v>
      </c>
      <c r="AP132" s="57">
        <f t="shared" si="66"/>
        <v>0</v>
      </c>
      <c r="AQ132" s="57">
        <f t="shared" si="67"/>
        <v>0</v>
      </c>
      <c r="AR132" s="57">
        <f t="shared" si="68"/>
        <v>0</v>
      </c>
      <c r="AS132" s="57">
        <f t="shared" si="55"/>
        <v>0</v>
      </c>
      <c r="AT132" s="57">
        <f t="shared" si="69"/>
        <v>0</v>
      </c>
      <c r="AU132" s="58">
        <f t="shared" si="70"/>
        <v>0</v>
      </c>
    </row>
    <row r="133" spans="1:47" s="3" customFormat="1" ht="14">
      <c r="A133" s="118"/>
      <c r="B133" s="117">
        <v>0</v>
      </c>
      <c r="C133" s="8">
        <f t="shared" si="71"/>
        <v>0</v>
      </c>
      <c r="D133" s="9">
        <f t="shared" si="72"/>
        <v>0</v>
      </c>
      <c r="E133" s="65"/>
      <c r="F133" s="124"/>
      <c r="G133" s="125"/>
      <c r="H133" s="122">
        <v>0</v>
      </c>
      <c r="I133" s="123" t="s">
        <v>893</v>
      </c>
      <c r="J133" s="109" t="str">
        <f t="shared" si="61"/>
        <v>Enter Category</v>
      </c>
      <c r="K133" s="110" t="str">
        <f t="shared" si="29"/>
        <v>Enter Category</v>
      </c>
      <c r="L133" s="109" t="str">
        <f t="shared" si="30"/>
        <v>Enter Category</v>
      </c>
      <c r="M133" s="56"/>
      <c r="N133" s="57">
        <v>0</v>
      </c>
      <c r="O133" s="57">
        <v>0</v>
      </c>
      <c r="P133" s="57">
        <v>0</v>
      </c>
      <c r="Q133" s="57">
        <v>0</v>
      </c>
      <c r="R133" s="57">
        <v>0</v>
      </c>
      <c r="S133" s="57">
        <v>0</v>
      </c>
      <c r="T133" s="57">
        <v>0</v>
      </c>
      <c r="U133" s="57">
        <f t="shared" si="31"/>
        <v>0</v>
      </c>
      <c r="V133" s="57">
        <f t="shared" si="32"/>
        <v>0</v>
      </c>
      <c r="W133" s="57">
        <f t="shared" si="33"/>
        <v>0</v>
      </c>
      <c r="X133" s="57">
        <f t="shared" si="34"/>
        <v>0</v>
      </c>
      <c r="Y133" s="57">
        <f t="shared" si="35"/>
        <v>0</v>
      </c>
      <c r="Z133" s="57">
        <f t="shared" si="36"/>
        <v>0</v>
      </c>
      <c r="AA133" s="57">
        <f t="shared" si="37"/>
        <v>0</v>
      </c>
      <c r="AB133" s="57">
        <f t="shared" si="38"/>
        <v>0</v>
      </c>
      <c r="AC133" s="57">
        <f t="shared" si="39"/>
        <v>0</v>
      </c>
      <c r="AD133" s="57">
        <f t="shared" si="40"/>
        <v>0</v>
      </c>
      <c r="AE133" s="57">
        <f t="shared" si="41"/>
        <v>0</v>
      </c>
      <c r="AF133" s="57">
        <f t="shared" si="42"/>
        <v>0</v>
      </c>
      <c r="AG133" s="57">
        <f t="shared" si="43"/>
        <v>0</v>
      </c>
      <c r="AH133" s="57">
        <f t="shared" si="44"/>
        <v>0</v>
      </c>
      <c r="AI133" s="57">
        <f t="shared" si="45"/>
        <v>0</v>
      </c>
      <c r="AJ133" s="57">
        <f t="shared" si="46"/>
        <v>0</v>
      </c>
      <c r="AK133" s="57">
        <f t="shared" si="47"/>
        <v>0</v>
      </c>
      <c r="AL133" s="57">
        <f t="shared" si="62"/>
        <v>0</v>
      </c>
      <c r="AM133" s="57">
        <f t="shared" si="63"/>
        <v>0</v>
      </c>
      <c r="AN133" s="57">
        <f t="shared" si="64"/>
        <v>0</v>
      </c>
      <c r="AO133" s="57">
        <f t="shared" si="65"/>
        <v>0</v>
      </c>
      <c r="AP133" s="57">
        <f t="shared" si="66"/>
        <v>0</v>
      </c>
      <c r="AQ133" s="57">
        <f t="shared" si="67"/>
        <v>0</v>
      </c>
      <c r="AR133" s="57">
        <f t="shared" si="68"/>
        <v>0</v>
      </c>
      <c r="AS133" s="57">
        <f t="shared" si="55"/>
        <v>0</v>
      </c>
      <c r="AT133" s="57">
        <f t="shared" si="69"/>
        <v>0</v>
      </c>
      <c r="AU133" s="58">
        <f t="shared" si="70"/>
        <v>0</v>
      </c>
    </row>
    <row r="134" spans="1:47" s="3" customFormat="1" ht="14">
      <c r="A134" s="118"/>
      <c r="B134" s="117">
        <v>0</v>
      </c>
      <c r="C134" s="8">
        <f t="shared" si="71"/>
        <v>0</v>
      </c>
      <c r="D134" s="9">
        <f t="shared" si="72"/>
        <v>0</v>
      </c>
      <c r="E134" s="65"/>
      <c r="F134" s="124"/>
      <c r="G134" s="125"/>
      <c r="H134" s="122">
        <v>0</v>
      </c>
      <c r="I134" s="123" t="s">
        <v>893</v>
      </c>
      <c r="J134" s="109" t="str">
        <f t="shared" si="61"/>
        <v>Enter Category</v>
      </c>
      <c r="K134" s="110" t="str">
        <f t="shared" si="29"/>
        <v>Enter Category</v>
      </c>
      <c r="L134" s="109" t="str">
        <f t="shared" si="30"/>
        <v>Enter Category</v>
      </c>
      <c r="M134" s="56"/>
      <c r="N134" s="57">
        <v>0</v>
      </c>
      <c r="O134" s="57">
        <v>0</v>
      </c>
      <c r="P134" s="57">
        <v>0</v>
      </c>
      <c r="Q134" s="57">
        <v>0</v>
      </c>
      <c r="R134" s="57">
        <v>0</v>
      </c>
      <c r="S134" s="57">
        <v>0</v>
      </c>
      <c r="T134" s="57">
        <v>0</v>
      </c>
      <c r="U134" s="57">
        <f t="shared" si="31"/>
        <v>0</v>
      </c>
      <c r="V134" s="57">
        <f t="shared" si="32"/>
        <v>0</v>
      </c>
      <c r="W134" s="57">
        <f t="shared" si="33"/>
        <v>0</v>
      </c>
      <c r="X134" s="57">
        <f t="shared" si="34"/>
        <v>0</v>
      </c>
      <c r="Y134" s="57">
        <f t="shared" si="35"/>
        <v>0</v>
      </c>
      <c r="Z134" s="57">
        <f t="shared" si="36"/>
        <v>0</v>
      </c>
      <c r="AA134" s="57">
        <f t="shared" si="37"/>
        <v>0</v>
      </c>
      <c r="AB134" s="57">
        <f t="shared" si="38"/>
        <v>0</v>
      </c>
      <c r="AC134" s="57">
        <f t="shared" si="39"/>
        <v>0</v>
      </c>
      <c r="AD134" s="57">
        <f t="shared" si="40"/>
        <v>0</v>
      </c>
      <c r="AE134" s="57">
        <f t="shared" si="41"/>
        <v>0</v>
      </c>
      <c r="AF134" s="57">
        <f t="shared" si="42"/>
        <v>0</v>
      </c>
      <c r="AG134" s="57">
        <f t="shared" si="43"/>
        <v>0</v>
      </c>
      <c r="AH134" s="57">
        <f t="shared" si="44"/>
        <v>0</v>
      </c>
      <c r="AI134" s="57">
        <f t="shared" si="45"/>
        <v>0</v>
      </c>
      <c r="AJ134" s="57">
        <f t="shared" si="46"/>
        <v>0</v>
      </c>
      <c r="AK134" s="57">
        <f t="shared" si="47"/>
        <v>0</v>
      </c>
      <c r="AL134" s="57">
        <f t="shared" si="62"/>
        <v>0</v>
      </c>
      <c r="AM134" s="57">
        <f t="shared" si="63"/>
        <v>0</v>
      </c>
      <c r="AN134" s="57">
        <f t="shared" si="64"/>
        <v>0</v>
      </c>
      <c r="AO134" s="57">
        <f t="shared" si="65"/>
        <v>0</v>
      </c>
      <c r="AP134" s="57">
        <f t="shared" si="66"/>
        <v>0</v>
      </c>
      <c r="AQ134" s="57">
        <f t="shared" si="67"/>
        <v>0</v>
      </c>
      <c r="AR134" s="57">
        <f t="shared" si="68"/>
        <v>0</v>
      </c>
      <c r="AS134" s="57">
        <f t="shared" si="55"/>
        <v>0</v>
      </c>
      <c r="AT134" s="57">
        <f t="shared" si="69"/>
        <v>0</v>
      </c>
      <c r="AU134" s="58">
        <f t="shared" si="70"/>
        <v>0</v>
      </c>
    </row>
    <row r="135" spans="1:47" s="3" customFormat="1" ht="14">
      <c r="A135" s="118"/>
      <c r="B135" s="117">
        <v>0</v>
      </c>
      <c r="C135" s="8">
        <f t="shared" si="71"/>
        <v>0</v>
      </c>
      <c r="D135" s="9">
        <f t="shared" si="72"/>
        <v>0</v>
      </c>
      <c r="E135" s="65"/>
      <c r="F135" s="124"/>
      <c r="G135" s="125"/>
      <c r="H135" s="122">
        <v>0</v>
      </c>
      <c r="I135" s="123" t="s">
        <v>893</v>
      </c>
      <c r="J135" s="109" t="str">
        <f t="shared" si="61"/>
        <v>Enter Category</v>
      </c>
      <c r="K135" s="110" t="str">
        <f t="shared" si="29"/>
        <v>Enter Category</v>
      </c>
      <c r="L135" s="109" t="str">
        <f t="shared" si="30"/>
        <v>Enter Category</v>
      </c>
      <c r="M135" s="56"/>
      <c r="N135" s="57">
        <v>0</v>
      </c>
      <c r="O135" s="57">
        <v>0</v>
      </c>
      <c r="P135" s="57">
        <v>0</v>
      </c>
      <c r="Q135" s="57">
        <v>0</v>
      </c>
      <c r="R135" s="57">
        <v>0</v>
      </c>
      <c r="S135" s="57">
        <v>0</v>
      </c>
      <c r="T135" s="57">
        <v>0</v>
      </c>
      <c r="U135" s="57">
        <f t="shared" si="31"/>
        <v>0</v>
      </c>
      <c r="V135" s="57">
        <f t="shared" si="32"/>
        <v>0</v>
      </c>
      <c r="W135" s="57">
        <f t="shared" si="33"/>
        <v>0</v>
      </c>
      <c r="X135" s="57">
        <f t="shared" si="34"/>
        <v>0</v>
      </c>
      <c r="Y135" s="57">
        <f t="shared" si="35"/>
        <v>0</v>
      </c>
      <c r="Z135" s="57">
        <f t="shared" si="36"/>
        <v>0</v>
      </c>
      <c r="AA135" s="57">
        <f t="shared" si="37"/>
        <v>0</v>
      </c>
      <c r="AB135" s="57">
        <f t="shared" si="38"/>
        <v>0</v>
      </c>
      <c r="AC135" s="57">
        <f t="shared" si="39"/>
        <v>0</v>
      </c>
      <c r="AD135" s="57">
        <f t="shared" si="40"/>
        <v>0</v>
      </c>
      <c r="AE135" s="57">
        <f t="shared" si="41"/>
        <v>0</v>
      </c>
      <c r="AF135" s="57">
        <f t="shared" si="42"/>
        <v>0</v>
      </c>
      <c r="AG135" s="57">
        <f t="shared" si="43"/>
        <v>0</v>
      </c>
      <c r="AH135" s="57">
        <f t="shared" si="44"/>
        <v>0</v>
      </c>
      <c r="AI135" s="57">
        <f t="shared" si="45"/>
        <v>0</v>
      </c>
      <c r="AJ135" s="57">
        <f t="shared" si="46"/>
        <v>0</v>
      </c>
      <c r="AK135" s="57">
        <f t="shared" si="47"/>
        <v>0</v>
      </c>
      <c r="AL135" s="57">
        <f t="shared" si="62"/>
        <v>0</v>
      </c>
      <c r="AM135" s="57">
        <f t="shared" si="63"/>
        <v>0</v>
      </c>
      <c r="AN135" s="57">
        <f t="shared" si="64"/>
        <v>0</v>
      </c>
      <c r="AO135" s="57">
        <f t="shared" si="65"/>
        <v>0</v>
      </c>
      <c r="AP135" s="57">
        <f t="shared" si="66"/>
        <v>0</v>
      </c>
      <c r="AQ135" s="57">
        <f t="shared" si="67"/>
        <v>0</v>
      </c>
      <c r="AR135" s="57">
        <f t="shared" si="68"/>
        <v>0</v>
      </c>
      <c r="AS135" s="57">
        <f t="shared" si="55"/>
        <v>0</v>
      </c>
      <c r="AT135" s="57">
        <f t="shared" si="69"/>
        <v>0</v>
      </c>
      <c r="AU135" s="58">
        <f t="shared" si="70"/>
        <v>0</v>
      </c>
    </row>
    <row r="136" spans="1:47" s="3" customFormat="1" ht="14">
      <c r="A136" s="118"/>
      <c r="B136" s="117">
        <v>0</v>
      </c>
      <c r="C136" s="8">
        <f t="shared" si="71"/>
        <v>0</v>
      </c>
      <c r="D136" s="9">
        <f t="shared" si="72"/>
        <v>0</v>
      </c>
      <c r="E136" s="65"/>
      <c r="F136" s="124"/>
      <c r="G136" s="125"/>
      <c r="H136" s="122">
        <v>0</v>
      </c>
      <c r="I136" s="123" t="s">
        <v>893</v>
      </c>
      <c r="J136" s="109" t="str">
        <f t="shared" si="61"/>
        <v>Enter Category</v>
      </c>
      <c r="K136" s="110" t="str">
        <f t="shared" si="29"/>
        <v>Enter Category</v>
      </c>
      <c r="L136" s="109" t="str">
        <f t="shared" si="30"/>
        <v>Enter Category</v>
      </c>
      <c r="M136" s="56"/>
      <c r="N136" s="57">
        <v>0</v>
      </c>
      <c r="O136" s="57">
        <v>0</v>
      </c>
      <c r="P136" s="57">
        <v>0</v>
      </c>
      <c r="Q136" s="57">
        <v>0</v>
      </c>
      <c r="R136" s="57">
        <v>0</v>
      </c>
      <c r="S136" s="57">
        <v>0</v>
      </c>
      <c r="T136" s="57">
        <v>0</v>
      </c>
      <c r="U136" s="57">
        <f t="shared" si="31"/>
        <v>0</v>
      </c>
      <c r="V136" s="57">
        <f t="shared" si="32"/>
        <v>0</v>
      </c>
      <c r="W136" s="57">
        <f t="shared" si="33"/>
        <v>0</v>
      </c>
      <c r="X136" s="57">
        <f t="shared" si="34"/>
        <v>0</v>
      </c>
      <c r="Y136" s="57">
        <f t="shared" si="35"/>
        <v>0</v>
      </c>
      <c r="Z136" s="57">
        <f t="shared" si="36"/>
        <v>0</v>
      </c>
      <c r="AA136" s="57">
        <f t="shared" si="37"/>
        <v>0</v>
      </c>
      <c r="AB136" s="57">
        <f t="shared" si="38"/>
        <v>0</v>
      </c>
      <c r="AC136" s="57">
        <f t="shared" si="39"/>
        <v>0</v>
      </c>
      <c r="AD136" s="57">
        <f t="shared" si="40"/>
        <v>0</v>
      </c>
      <c r="AE136" s="57">
        <f t="shared" si="41"/>
        <v>0</v>
      </c>
      <c r="AF136" s="57">
        <f t="shared" si="42"/>
        <v>0</v>
      </c>
      <c r="AG136" s="57">
        <f t="shared" si="43"/>
        <v>0</v>
      </c>
      <c r="AH136" s="57">
        <f t="shared" si="44"/>
        <v>0</v>
      </c>
      <c r="AI136" s="57">
        <f t="shared" si="45"/>
        <v>0</v>
      </c>
      <c r="AJ136" s="57">
        <f t="shared" si="46"/>
        <v>0</v>
      </c>
      <c r="AK136" s="57">
        <f t="shared" si="47"/>
        <v>0</v>
      </c>
      <c r="AL136" s="57">
        <f t="shared" si="62"/>
        <v>0</v>
      </c>
      <c r="AM136" s="57">
        <f t="shared" si="63"/>
        <v>0</v>
      </c>
      <c r="AN136" s="57">
        <f t="shared" si="64"/>
        <v>0</v>
      </c>
      <c r="AO136" s="57">
        <f t="shared" si="65"/>
        <v>0</v>
      </c>
      <c r="AP136" s="57">
        <f t="shared" si="66"/>
        <v>0</v>
      </c>
      <c r="AQ136" s="57">
        <f t="shared" si="67"/>
        <v>0</v>
      </c>
      <c r="AR136" s="57">
        <f t="shared" si="68"/>
        <v>0</v>
      </c>
      <c r="AS136" s="57">
        <f t="shared" si="55"/>
        <v>0</v>
      </c>
      <c r="AT136" s="57">
        <f t="shared" si="69"/>
        <v>0</v>
      </c>
      <c r="AU136" s="58">
        <f t="shared" si="70"/>
        <v>0</v>
      </c>
    </row>
    <row r="137" spans="1:47" s="3" customFormat="1" ht="14">
      <c r="A137" s="118"/>
      <c r="B137" s="117">
        <v>0</v>
      </c>
      <c r="C137" s="8">
        <f t="shared" si="71"/>
        <v>0</v>
      </c>
      <c r="D137" s="9">
        <f t="shared" si="72"/>
        <v>0</v>
      </c>
      <c r="E137" s="65"/>
      <c r="F137" s="124"/>
      <c r="G137" s="125"/>
      <c r="H137" s="122">
        <v>0</v>
      </c>
      <c r="I137" s="123" t="s">
        <v>893</v>
      </c>
      <c r="J137" s="109" t="str">
        <f t="shared" si="61"/>
        <v>Enter Category</v>
      </c>
      <c r="K137" s="110" t="str">
        <f t="shared" si="29"/>
        <v>Enter Category</v>
      </c>
      <c r="L137" s="109" t="str">
        <f t="shared" si="30"/>
        <v>Enter Category</v>
      </c>
      <c r="M137" s="56"/>
      <c r="N137" s="57">
        <v>0</v>
      </c>
      <c r="O137" s="57">
        <v>0</v>
      </c>
      <c r="P137" s="57">
        <v>0</v>
      </c>
      <c r="Q137" s="57">
        <v>0</v>
      </c>
      <c r="R137" s="57">
        <v>0</v>
      </c>
      <c r="S137" s="57">
        <v>0</v>
      </c>
      <c r="T137" s="57">
        <v>0</v>
      </c>
      <c r="U137" s="57">
        <f t="shared" si="31"/>
        <v>0</v>
      </c>
      <c r="V137" s="57">
        <f t="shared" si="32"/>
        <v>0</v>
      </c>
      <c r="W137" s="57">
        <f t="shared" si="33"/>
        <v>0</v>
      </c>
      <c r="X137" s="57">
        <f t="shared" si="34"/>
        <v>0</v>
      </c>
      <c r="Y137" s="57">
        <f t="shared" si="35"/>
        <v>0</v>
      </c>
      <c r="Z137" s="57">
        <f t="shared" si="36"/>
        <v>0</v>
      </c>
      <c r="AA137" s="57">
        <f t="shared" si="37"/>
        <v>0</v>
      </c>
      <c r="AB137" s="57">
        <f t="shared" si="38"/>
        <v>0</v>
      </c>
      <c r="AC137" s="57">
        <f t="shared" si="39"/>
        <v>0</v>
      </c>
      <c r="AD137" s="57">
        <f t="shared" si="40"/>
        <v>0</v>
      </c>
      <c r="AE137" s="57">
        <f t="shared" si="41"/>
        <v>0</v>
      </c>
      <c r="AF137" s="57">
        <f t="shared" si="42"/>
        <v>0</v>
      </c>
      <c r="AG137" s="57">
        <f t="shared" si="43"/>
        <v>0</v>
      </c>
      <c r="AH137" s="57">
        <f t="shared" si="44"/>
        <v>0</v>
      </c>
      <c r="AI137" s="57">
        <f t="shared" si="45"/>
        <v>0</v>
      </c>
      <c r="AJ137" s="57">
        <f t="shared" si="46"/>
        <v>0</v>
      </c>
      <c r="AK137" s="57">
        <f t="shared" si="47"/>
        <v>0</v>
      </c>
      <c r="AL137" s="57">
        <f t="shared" si="62"/>
        <v>0</v>
      </c>
      <c r="AM137" s="57">
        <f t="shared" si="63"/>
        <v>0</v>
      </c>
      <c r="AN137" s="57">
        <f t="shared" si="64"/>
        <v>0</v>
      </c>
      <c r="AO137" s="57">
        <f t="shared" si="65"/>
        <v>0</v>
      </c>
      <c r="AP137" s="57">
        <f t="shared" si="66"/>
        <v>0</v>
      </c>
      <c r="AQ137" s="57">
        <f t="shared" si="67"/>
        <v>0</v>
      </c>
      <c r="AR137" s="57">
        <f t="shared" si="68"/>
        <v>0</v>
      </c>
      <c r="AS137" s="57">
        <f t="shared" si="55"/>
        <v>0</v>
      </c>
      <c r="AT137" s="57">
        <f t="shared" si="69"/>
        <v>0</v>
      </c>
      <c r="AU137" s="58">
        <f t="shared" si="70"/>
        <v>0</v>
      </c>
    </row>
    <row r="138" spans="1:47" s="3" customFormat="1" ht="14">
      <c r="A138" s="118"/>
      <c r="B138" s="117">
        <v>0</v>
      </c>
      <c r="C138" s="8">
        <f t="shared" si="71"/>
        <v>0</v>
      </c>
      <c r="D138" s="9">
        <f t="shared" si="72"/>
        <v>0</v>
      </c>
      <c r="E138" s="65"/>
      <c r="F138" s="124"/>
      <c r="G138" s="125"/>
      <c r="H138" s="122">
        <v>0</v>
      </c>
      <c r="I138" s="123" t="s">
        <v>893</v>
      </c>
      <c r="J138" s="109" t="str">
        <f t="shared" si="61"/>
        <v>Enter Category</v>
      </c>
      <c r="K138" s="110" t="str">
        <f t="shared" si="29"/>
        <v>Enter Category</v>
      </c>
      <c r="L138" s="109" t="str">
        <f t="shared" si="30"/>
        <v>Enter Category</v>
      </c>
      <c r="M138" s="56"/>
      <c r="N138" s="57">
        <v>0</v>
      </c>
      <c r="O138" s="57">
        <v>0</v>
      </c>
      <c r="P138" s="57">
        <v>0</v>
      </c>
      <c r="Q138" s="57">
        <v>0</v>
      </c>
      <c r="R138" s="57">
        <v>0</v>
      </c>
      <c r="S138" s="57">
        <v>0</v>
      </c>
      <c r="T138" s="57">
        <v>0</v>
      </c>
      <c r="U138" s="57">
        <f t="shared" si="31"/>
        <v>0</v>
      </c>
      <c r="V138" s="57">
        <f t="shared" si="32"/>
        <v>0</v>
      </c>
      <c r="W138" s="57">
        <f t="shared" si="33"/>
        <v>0</v>
      </c>
      <c r="X138" s="57">
        <f t="shared" si="34"/>
        <v>0</v>
      </c>
      <c r="Y138" s="57">
        <f t="shared" si="35"/>
        <v>0</v>
      </c>
      <c r="Z138" s="57">
        <f t="shared" si="36"/>
        <v>0</v>
      </c>
      <c r="AA138" s="57">
        <f t="shared" si="37"/>
        <v>0</v>
      </c>
      <c r="AB138" s="57">
        <f t="shared" si="38"/>
        <v>0</v>
      </c>
      <c r="AC138" s="57">
        <f t="shared" si="39"/>
        <v>0</v>
      </c>
      <c r="AD138" s="57">
        <f t="shared" si="40"/>
        <v>0</v>
      </c>
      <c r="AE138" s="57">
        <f t="shared" si="41"/>
        <v>0</v>
      </c>
      <c r="AF138" s="57">
        <f t="shared" si="42"/>
        <v>0</v>
      </c>
      <c r="AG138" s="57">
        <f t="shared" si="43"/>
        <v>0</v>
      </c>
      <c r="AH138" s="57">
        <f t="shared" si="44"/>
        <v>0</v>
      </c>
      <c r="AI138" s="57">
        <f t="shared" si="45"/>
        <v>0</v>
      </c>
      <c r="AJ138" s="57">
        <f t="shared" si="46"/>
        <v>0</v>
      </c>
      <c r="AK138" s="57">
        <f t="shared" si="47"/>
        <v>0</v>
      </c>
      <c r="AL138" s="57">
        <f t="shared" si="62"/>
        <v>0</v>
      </c>
      <c r="AM138" s="57">
        <f t="shared" si="63"/>
        <v>0</v>
      </c>
      <c r="AN138" s="57">
        <f t="shared" si="64"/>
        <v>0</v>
      </c>
      <c r="AO138" s="57">
        <f t="shared" si="65"/>
        <v>0</v>
      </c>
      <c r="AP138" s="57">
        <f t="shared" si="66"/>
        <v>0</v>
      </c>
      <c r="AQ138" s="57">
        <f t="shared" si="67"/>
        <v>0</v>
      </c>
      <c r="AR138" s="57">
        <f t="shared" si="68"/>
        <v>0</v>
      </c>
      <c r="AS138" s="57">
        <f t="shared" si="55"/>
        <v>0</v>
      </c>
      <c r="AT138" s="57">
        <f t="shared" si="69"/>
        <v>0</v>
      </c>
      <c r="AU138" s="58">
        <f t="shared" si="70"/>
        <v>0</v>
      </c>
    </row>
    <row r="139" spans="1:47" s="3" customFormat="1" ht="14">
      <c r="A139" s="118"/>
      <c r="B139" s="117">
        <v>0</v>
      </c>
      <c r="C139" s="8">
        <f t="shared" si="71"/>
        <v>0</v>
      </c>
      <c r="D139" s="9">
        <f t="shared" si="72"/>
        <v>0</v>
      </c>
      <c r="E139" s="65"/>
      <c r="F139" s="124"/>
      <c r="G139" s="125"/>
      <c r="H139" s="122">
        <v>0</v>
      </c>
      <c r="I139" s="123" t="s">
        <v>893</v>
      </c>
      <c r="J139" s="109" t="str">
        <f t="shared" si="61"/>
        <v>Enter Category</v>
      </c>
      <c r="K139" s="110" t="str">
        <f t="shared" si="29"/>
        <v>Enter Category</v>
      </c>
      <c r="L139" s="109" t="str">
        <f t="shared" si="30"/>
        <v>Enter Category</v>
      </c>
      <c r="M139" s="56"/>
      <c r="N139" s="57">
        <v>0</v>
      </c>
      <c r="O139" s="57">
        <v>0</v>
      </c>
      <c r="P139" s="57">
        <v>0</v>
      </c>
      <c r="Q139" s="57">
        <v>0</v>
      </c>
      <c r="R139" s="57">
        <v>0</v>
      </c>
      <c r="S139" s="57">
        <v>0</v>
      </c>
      <c r="T139" s="57">
        <v>0</v>
      </c>
      <c r="U139" s="57">
        <f t="shared" si="31"/>
        <v>0</v>
      </c>
      <c r="V139" s="57">
        <f t="shared" si="32"/>
        <v>0</v>
      </c>
      <c r="W139" s="57">
        <f t="shared" si="33"/>
        <v>0</v>
      </c>
      <c r="X139" s="57">
        <f t="shared" si="34"/>
        <v>0</v>
      </c>
      <c r="Y139" s="57">
        <f t="shared" si="35"/>
        <v>0</v>
      </c>
      <c r="Z139" s="57">
        <f t="shared" si="36"/>
        <v>0</v>
      </c>
      <c r="AA139" s="57">
        <f t="shared" si="37"/>
        <v>0</v>
      </c>
      <c r="AB139" s="57">
        <f t="shared" si="38"/>
        <v>0</v>
      </c>
      <c r="AC139" s="57">
        <f t="shared" si="39"/>
        <v>0</v>
      </c>
      <c r="AD139" s="57">
        <f t="shared" si="40"/>
        <v>0</v>
      </c>
      <c r="AE139" s="57">
        <f t="shared" si="41"/>
        <v>0</v>
      </c>
      <c r="AF139" s="57">
        <f t="shared" si="42"/>
        <v>0</v>
      </c>
      <c r="AG139" s="57">
        <f t="shared" si="43"/>
        <v>0</v>
      </c>
      <c r="AH139" s="57">
        <f t="shared" si="44"/>
        <v>0</v>
      </c>
      <c r="AI139" s="57">
        <f t="shared" si="45"/>
        <v>0</v>
      </c>
      <c r="AJ139" s="57">
        <f t="shared" si="46"/>
        <v>0</v>
      </c>
      <c r="AK139" s="57">
        <f t="shared" si="47"/>
        <v>0</v>
      </c>
      <c r="AL139" s="57">
        <f t="shared" si="62"/>
        <v>0</v>
      </c>
      <c r="AM139" s="57">
        <f t="shared" si="63"/>
        <v>0</v>
      </c>
      <c r="AN139" s="57">
        <f t="shared" si="64"/>
        <v>0</v>
      </c>
      <c r="AO139" s="57">
        <f t="shared" si="65"/>
        <v>0</v>
      </c>
      <c r="AP139" s="57">
        <f t="shared" si="66"/>
        <v>0</v>
      </c>
      <c r="AQ139" s="57">
        <f t="shared" si="67"/>
        <v>0</v>
      </c>
      <c r="AR139" s="57">
        <f t="shared" si="68"/>
        <v>0</v>
      </c>
      <c r="AS139" s="57">
        <f t="shared" si="55"/>
        <v>0</v>
      </c>
      <c r="AT139" s="57">
        <f t="shared" si="69"/>
        <v>0</v>
      </c>
      <c r="AU139" s="58">
        <f t="shared" si="70"/>
        <v>0</v>
      </c>
    </row>
    <row r="140" spans="1:47" s="3" customFormat="1" ht="14">
      <c r="A140" s="118"/>
      <c r="B140" s="117">
        <v>0</v>
      </c>
      <c r="C140" s="8">
        <f t="shared" si="71"/>
        <v>0</v>
      </c>
      <c r="D140" s="9">
        <f t="shared" si="72"/>
        <v>0</v>
      </c>
      <c r="E140" s="65"/>
      <c r="F140" s="124"/>
      <c r="G140" s="125"/>
      <c r="H140" s="122">
        <v>0</v>
      </c>
      <c r="I140" s="123" t="s">
        <v>893</v>
      </c>
      <c r="J140" s="109" t="str">
        <f t="shared" si="61"/>
        <v>Enter Category</v>
      </c>
      <c r="K140" s="110" t="str">
        <f t="shared" si="29"/>
        <v>Enter Category</v>
      </c>
      <c r="L140" s="109" t="str">
        <f t="shared" si="30"/>
        <v>Enter Category</v>
      </c>
      <c r="M140" s="56"/>
      <c r="N140" s="57">
        <v>0</v>
      </c>
      <c r="O140" s="57">
        <v>0</v>
      </c>
      <c r="P140" s="57">
        <v>0</v>
      </c>
      <c r="Q140" s="57">
        <v>0</v>
      </c>
      <c r="R140" s="57">
        <v>0</v>
      </c>
      <c r="S140" s="57">
        <v>0</v>
      </c>
      <c r="T140" s="57">
        <v>0</v>
      </c>
      <c r="U140" s="57">
        <f t="shared" si="31"/>
        <v>0</v>
      </c>
      <c r="V140" s="57">
        <f t="shared" si="32"/>
        <v>0</v>
      </c>
      <c r="W140" s="57">
        <f t="shared" si="33"/>
        <v>0</v>
      </c>
      <c r="X140" s="57">
        <f t="shared" si="34"/>
        <v>0</v>
      </c>
      <c r="Y140" s="57">
        <f t="shared" si="35"/>
        <v>0</v>
      </c>
      <c r="Z140" s="57">
        <f t="shared" si="36"/>
        <v>0</v>
      </c>
      <c r="AA140" s="57">
        <f t="shared" si="37"/>
        <v>0</v>
      </c>
      <c r="AB140" s="57">
        <f t="shared" si="38"/>
        <v>0</v>
      </c>
      <c r="AC140" s="57">
        <f t="shared" si="39"/>
        <v>0</v>
      </c>
      <c r="AD140" s="57">
        <f t="shared" si="40"/>
        <v>0</v>
      </c>
      <c r="AE140" s="57">
        <f t="shared" si="41"/>
        <v>0</v>
      </c>
      <c r="AF140" s="57">
        <f t="shared" si="42"/>
        <v>0</v>
      </c>
      <c r="AG140" s="57">
        <f t="shared" si="43"/>
        <v>0</v>
      </c>
      <c r="AH140" s="57">
        <f t="shared" si="44"/>
        <v>0</v>
      </c>
      <c r="AI140" s="57">
        <f t="shared" si="45"/>
        <v>0</v>
      </c>
      <c r="AJ140" s="57">
        <f t="shared" si="46"/>
        <v>0</v>
      </c>
      <c r="AK140" s="57">
        <f t="shared" si="47"/>
        <v>0</v>
      </c>
      <c r="AL140" s="57">
        <f t="shared" si="62"/>
        <v>0</v>
      </c>
      <c r="AM140" s="57">
        <f t="shared" si="63"/>
        <v>0</v>
      </c>
      <c r="AN140" s="57">
        <f t="shared" si="64"/>
        <v>0</v>
      </c>
      <c r="AO140" s="57">
        <f t="shared" si="65"/>
        <v>0</v>
      </c>
      <c r="AP140" s="57">
        <f t="shared" si="66"/>
        <v>0</v>
      </c>
      <c r="AQ140" s="57">
        <f t="shared" si="67"/>
        <v>0</v>
      </c>
      <c r="AR140" s="57">
        <f t="shared" si="68"/>
        <v>0</v>
      </c>
      <c r="AS140" s="57">
        <f t="shared" si="55"/>
        <v>0</v>
      </c>
      <c r="AT140" s="57">
        <f t="shared" si="69"/>
        <v>0</v>
      </c>
      <c r="AU140" s="58">
        <f t="shared" si="70"/>
        <v>0</v>
      </c>
    </row>
    <row r="141" spans="1:47" s="3" customFormat="1" ht="14">
      <c r="A141" s="118"/>
      <c r="B141" s="117">
        <v>0</v>
      </c>
      <c r="C141" s="8">
        <f t="shared" si="71"/>
        <v>0</v>
      </c>
      <c r="D141" s="9">
        <f t="shared" si="72"/>
        <v>0</v>
      </c>
      <c r="E141" s="65"/>
      <c r="F141" s="124"/>
      <c r="G141" s="125"/>
      <c r="H141" s="122">
        <v>0</v>
      </c>
      <c r="I141" s="123" t="s">
        <v>893</v>
      </c>
      <c r="J141" s="109" t="str">
        <f t="shared" si="61"/>
        <v>Enter Category</v>
      </c>
      <c r="K141" s="110" t="str">
        <f t="shared" si="29"/>
        <v>Enter Category</v>
      </c>
      <c r="L141" s="109" t="str">
        <f t="shared" si="30"/>
        <v>Enter Category</v>
      </c>
      <c r="M141" s="56"/>
      <c r="N141" s="57">
        <v>0</v>
      </c>
      <c r="O141" s="57">
        <v>0</v>
      </c>
      <c r="P141" s="57">
        <v>0</v>
      </c>
      <c r="Q141" s="57">
        <v>0</v>
      </c>
      <c r="R141" s="57">
        <v>0</v>
      </c>
      <c r="S141" s="57">
        <v>0</v>
      </c>
      <c r="T141" s="57">
        <v>0</v>
      </c>
      <c r="U141" s="57">
        <f t="shared" si="31"/>
        <v>0</v>
      </c>
      <c r="V141" s="57">
        <f t="shared" si="32"/>
        <v>0</v>
      </c>
      <c r="W141" s="57">
        <f t="shared" si="33"/>
        <v>0</v>
      </c>
      <c r="X141" s="57">
        <f t="shared" si="34"/>
        <v>0</v>
      </c>
      <c r="Y141" s="57">
        <f t="shared" si="35"/>
        <v>0</v>
      </c>
      <c r="Z141" s="57">
        <f t="shared" si="36"/>
        <v>0</v>
      </c>
      <c r="AA141" s="57">
        <f t="shared" si="37"/>
        <v>0</v>
      </c>
      <c r="AB141" s="57">
        <f t="shared" si="38"/>
        <v>0</v>
      </c>
      <c r="AC141" s="57">
        <f t="shared" si="39"/>
        <v>0</v>
      </c>
      <c r="AD141" s="57">
        <f t="shared" si="40"/>
        <v>0</v>
      </c>
      <c r="AE141" s="57">
        <f t="shared" si="41"/>
        <v>0</v>
      </c>
      <c r="AF141" s="57">
        <f t="shared" si="42"/>
        <v>0</v>
      </c>
      <c r="AG141" s="57">
        <f t="shared" si="43"/>
        <v>0</v>
      </c>
      <c r="AH141" s="57">
        <f t="shared" si="44"/>
        <v>0</v>
      </c>
      <c r="AI141" s="57">
        <f t="shared" si="45"/>
        <v>0</v>
      </c>
      <c r="AJ141" s="57">
        <f t="shared" si="46"/>
        <v>0</v>
      </c>
      <c r="AK141" s="57">
        <f t="shared" si="47"/>
        <v>0</v>
      </c>
      <c r="AL141" s="57">
        <f t="shared" si="62"/>
        <v>0</v>
      </c>
      <c r="AM141" s="57">
        <f t="shared" si="63"/>
        <v>0</v>
      </c>
      <c r="AN141" s="57">
        <f t="shared" si="64"/>
        <v>0</v>
      </c>
      <c r="AO141" s="57">
        <f t="shared" si="65"/>
        <v>0</v>
      </c>
      <c r="AP141" s="57">
        <f t="shared" si="66"/>
        <v>0</v>
      </c>
      <c r="AQ141" s="57">
        <f t="shared" si="67"/>
        <v>0</v>
      </c>
      <c r="AR141" s="57">
        <f t="shared" si="68"/>
        <v>0</v>
      </c>
      <c r="AS141" s="57">
        <f t="shared" si="55"/>
        <v>0</v>
      </c>
      <c r="AT141" s="57">
        <f t="shared" si="69"/>
        <v>0</v>
      </c>
      <c r="AU141" s="58">
        <f t="shared" si="70"/>
        <v>0</v>
      </c>
    </row>
    <row r="142" spans="1:47" s="3" customFormat="1" ht="14">
      <c r="A142" s="118"/>
      <c r="B142" s="117">
        <v>0</v>
      </c>
      <c r="C142" s="8">
        <f t="shared" si="71"/>
        <v>0</v>
      </c>
      <c r="D142" s="9">
        <f t="shared" si="72"/>
        <v>0</v>
      </c>
      <c r="E142" s="65"/>
      <c r="F142" s="124"/>
      <c r="G142" s="125"/>
      <c r="H142" s="122">
        <v>0</v>
      </c>
      <c r="I142" s="123" t="s">
        <v>893</v>
      </c>
      <c r="J142" s="109" t="str">
        <f t="shared" si="61"/>
        <v>Enter Category</v>
      </c>
      <c r="K142" s="110" t="str">
        <f t="shared" si="29"/>
        <v>Enter Category</v>
      </c>
      <c r="L142" s="109" t="str">
        <f t="shared" si="30"/>
        <v>Enter Category</v>
      </c>
      <c r="M142" s="56"/>
      <c r="N142" s="57">
        <v>0</v>
      </c>
      <c r="O142" s="57">
        <v>0</v>
      </c>
      <c r="P142" s="57">
        <v>0</v>
      </c>
      <c r="Q142" s="57">
        <v>0</v>
      </c>
      <c r="R142" s="57">
        <v>0</v>
      </c>
      <c r="S142" s="57">
        <v>0</v>
      </c>
      <c r="T142" s="57">
        <v>0</v>
      </c>
      <c r="U142" s="57">
        <f t="shared" si="31"/>
        <v>0</v>
      </c>
      <c r="V142" s="57">
        <f t="shared" si="32"/>
        <v>0</v>
      </c>
      <c r="W142" s="57">
        <f t="shared" si="33"/>
        <v>0</v>
      </c>
      <c r="X142" s="57">
        <f t="shared" si="34"/>
        <v>0</v>
      </c>
      <c r="Y142" s="57">
        <f t="shared" si="35"/>
        <v>0</v>
      </c>
      <c r="Z142" s="57">
        <f t="shared" si="36"/>
        <v>0</v>
      </c>
      <c r="AA142" s="57">
        <f t="shared" si="37"/>
        <v>0</v>
      </c>
      <c r="AB142" s="57">
        <f t="shared" si="38"/>
        <v>0</v>
      </c>
      <c r="AC142" s="57">
        <f t="shared" si="39"/>
        <v>0</v>
      </c>
      <c r="AD142" s="57">
        <f t="shared" si="40"/>
        <v>0</v>
      </c>
      <c r="AE142" s="57">
        <f t="shared" si="41"/>
        <v>0</v>
      </c>
      <c r="AF142" s="57">
        <f t="shared" si="42"/>
        <v>0</v>
      </c>
      <c r="AG142" s="57">
        <f t="shared" si="43"/>
        <v>0</v>
      </c>
      <c r="AH142" s="57">
        <f t="shared" si="44"/>
        <v>0</v>
      </c>
      <c r="AI142" s="57">
        <f t="shared" si="45"/>
        <v>0</v>
      </c>
      <c r="AJ142" s="57">
        <f t="shared" si="46"/>
        <v>0</v>
      </c>
      <c r="AK142" s="57">
        <f t="shared" si="47"/>
        <v>0</v>
      </c>
      <c r="AL142" s="57">
        <f t="shared" si="62"/>
        <v>0</v>
      </c>
      <c r="AM142" s="57">
        <f t="shared" si="63"/>
        <v>0</v>
      </c>
      <c r="AN142" s="57">
        <f t="shared" si="64"/>
        <v>0</v>
      </c>
      <c r="AO142" s="57">
        <f t="shared" si="65"/>
        <v>0</v>
      </c>
      <c r="AP142" s="57">
        <f t="shared" si="66"/>
        <v>0</v>
      </c>
      <c r="AQ142" s="57">
        <f t="shared" si="67"/>
        <v>0</v>
      </c>
      <c r="AR142" s="57">
        <f t="shared" si="68"/>
        <v>0</v>
      </c>
      <c r="AS142" s="57">
        <f t="shared" si="55"/>
        <v>0</v>
      </c>
      <c r="AT142" s="57">
        <f t="shared" si="69"/>
        <v>0</v>
      </c>
      <c r="AU142" s="58">
        <f t="shared" si="70"/>
        <v>0</v>
      </c>
    </row>
    <row r="143" spans="1:47" s="3" customFormat="1" ht="14">
      <c r="A143" s="118"/>
      <c r="B143" s="117">
        <v>0</v>
      </c>
      <c r="C143" s="8">
        <f t="shared" si="71"/>
        <v>0</v>
      </c>
      <c r="D143" s="9">
        <f t="shared" si="72"/>
        <v>0</v>
      </c>
      <c r="E143" s="65"/>
      <c r="F143" s="124"/>
      <c r="G143" s="125"/>
      <c r="H143" s="122">
        <v>0</v>
      </c>
      <c r="I143" s="123" t="s">
        <v>893</v>
      </c>
      <c r="J143" s="109" t="str">
        <f t="shared" si="61"/>
        <v>Enter Category</v>
      </c>
      <c r="K143" s="110" t="str">
        <f t="shared" si="29"/>
        <v>Enter Category</v>
      </c>
      <c r="L143" s="109" t="str">
        <f t="shared" si="30"/>
        <v>Enter Category</v>
      </c>
      <c r="M143" s="56"/>
      <c r="N143" s="57">
        <v>0</v>
      </c>
      <c r="O143" s="57">
        <v>0</v>
      </c>
      <c r="P143" s="57">
        <v>0</v>
      </c>
      <c r="Q143" s="57">
        <v>0</v>
      </c>
      <c r="R143" s="57">
        <v>0</v>
      </c>
      <c r="S143" s="57">
        <v>0</v>
      </c>
      <c r="T143" s="57">
        <v>0</v>
      </c>
      <c r="U143" s="57">
        <f t="shared" si="31"/>
        <v>0</v>
      </c>
      <c r="V143" s="57">
        <f t="shared" si="32"/>
        <v>0</v>
      </c>
      <c r="W143" s="57">
        <f t="shared" si="33"/>
        <v>0</v>
      </c>
      <c r="X143" s="57">
        <f t="shared" si="34"/>
        <v>0</v>
      </c>
      <c r="Y143" s="57">
        <f t="shared" si="35"/>
        <v>0</v>
      </c>
      <c r="Z143" s="57">
        <f t="shared" si="36"/>
        <v>0</v>
      </c>
      <c r="AA143" s="57">
        <f t="shared" si="37"/>
        <v>0</v>
      </c>
      <c r="AB143" s="57">
        <f t="shared" si="38"/>
        <v>0</v>
      </c>
      <c r="AC143" s="57">
        <f t="shared" si="39"/>
        <v>0</v>
      </c>
      <c r="AD143" s="57">
        <f t="shared" si="40"/>
        <v>0</v>
      </c>
      <c r="AE143" s="57">
        <f t="shared" si="41"/>
        <v>0</v>
      </c>
      <c r="AF143" s="57">
        <f t="shared" si="42"/>
        <v>0</v>
      </c>
      <c r="AG143" s="57">
        <f t="shared" si="43"/>
        <v>0</v>
      </c>
      <c r="AH143" s="57">
        <f t="shared" si="44"/>
        <v>0</v>
      </c>
      <c r="AI143" s="57">
        <f t="shared" si="45"/>
        <v>0</v>
      </c>
      <c r="AJ143" s="57">
        <f t="shared" si="46"/>
        <v>0</v>
      </c>
      <c r="AK143" s="57">
        <f t="shared" si="47"/>
        <v>0</v>
      </c>
      <c r="AL143" s="57">
        <f t="shared" si="62"/>
        <v>0</v>
      </c>
      <c r="AM143" s="57">
        <f t="shared" si="63"/>
        <v>0</v>
      </c>
      <c r="AN143" s="57">
        <f t="shared" si="64"/>
        <v>0</v>
      </c>
      <c r="AO143" s="57">
        <f t="shared" si="65"/>
        <v>0</v>
      </c>
      <c r="AP143" s="57">
        <f t="shared" si="66"/>
        <v>0</v>
      </c>
      <c r="AQ143" s="57">
        <f t="shared" si="67"/>
        <v>0</v>
      </c>
      <c r="AR143" s="57">
        <f t="shared" si="68"/>
        <v>0</v>
      </c>
      <c r="AS143" s="57">
        <f t="shared" si="55"/>
        <v>0</v>
      </c>
      <c r="AT143" s="57">
        <f t="shared" si="69"/>
        <v>0</v>
      </c>
      <c r="AU143" s="58">
        <f t="shared" si="70"/>
        <v>0</v>
      </c>
    </row>
    <row r="144" spans="1:47" s="3" customFormat="1" ht="14">
      <c r="A144" s="118"/>
      <c r="B144" s="117">
        <v>0</v>
      </c>
      <c r="C144" s="8">
        <f t="shared" si="71"/>
        <v>0</v>
      </c>
      <c r="D144" s="9">
        <f t="shared" si="72"/>
        <v>0</v>
      </c>
      <c r="E144" s="65"/>
      <c r="F144" s="124"/>
      <c r="G144" s="125"/>
      <c r="H144" s="122">
        <v>0</v>
      </c>
      <c r="I144" s="123" t="s">
        <v>893</v>
      </c>
      <c r="J144" s="109" t="str">
        <f t="shared" si="61"/>
        <v>Enter Category</v>
      </c>
      <c r="K144" s="110" t="str">
        <f t="shared" si="29"/>
        <v>Enter Category</v>
      </c>
      <c r="L144" s="109" t="str">
        <f t="shared" si="30"/>
        <v>Enter Category</v>
      </c>
      <c r="M144" s="56"/>
      <c r="N144" s="57">
        <v>0</v>
      </c>
      <c r="O144" s="57">
        <v>0</v>
      </c>
      <c r="P144" s="57">
        <v>0</v>
      </c>
      <c r="Q144" s="57">
        <v>0</v>
      </c>
      <c r="R144" s="57">
        <v>0</v>
      </c>
      <c r="S144" s="57">
        <v>0</v>
      </c>
      <c r="T144" s="57">
        <v>0</v>
      </c>
      <c r="U144" s="57">
        <f t="shared" si="31"/>
        <v>0</v>
      </c>
      <c r="V144" s="57">
        <f t="shared" si="32"/>
        <v>0</v>
      </c>
      <c r="W144" s="57">
        <f t="shared" si="33"/>
        <v>0</v>
      </c>
      <c r="X144" s="57">
        <f t="shared" si="34"/>
        <v>0</v>
      </c>
      <c r="Y144" s="57">
        <f t="shared" si="35"/>
        <v>0</v>
      </c>
      <c r="Z144" s="57">
        <f t="shared" si="36"/>
        <v>0</v>
      </c>
      <c r="AA144" s="57">
        <f t="shared" si="37"/>
        <v>0</v>
      </c>
      <c r="AB144" s="57">
        <f t="shared" si="38"/>
        <v>0</v>
      </c>
      <c r="AC144" s="57">
        <f t="shared" si="39"/>
        <v>0</v>
      </c>
      <c r="AD144" s="57">
        <f t="shared" si="40"/>
        <v>0</v>
      </c>
      <c r="AE144" s="57">
        <f t="shared" si="41"/>
        <v>0</v>
      </c>
      <c r="AF144" s="57">
        <f t="shared" si="42"/>
        <v>0</v>
      </c>
      <c r="AG144" s="57">
        <f t="shared" si="43"/>
        <v>0</v>
      </c>
      <c r="AH144" s="57">
        <f t="shared" si="44"/>
        <v>0</v>
      </c>
      <c r="AI144" s="57">
        <f t="shared" si="45"/>
        <v>0</v>
      </c>
      <c r="AJ144" s="57">
        <f t="shared" si="46"/>
        <v>0</v>
      </c>
      <c r="AK144" s="57">
        <f t="shared" si="47"/>
        <v>0</v>
      </c>
      <c r="AL144" s="57">
        <f t="shared" si="62"/>
        <v>0</v>
      </c>
      <c r="AM144" s="57">
        <f t="shared" si="63"/>
        <v>0</v>
      </c>
      <c r="AN144" s="57">
        <f t="shared" si="64"/>
        <v>0</v>
      </c>
      <c r="AO144" s="57">
        <f t="shared" si="65"/>
        <v>0</v>
      </c>
      <c r="AP144" s="57">
        <f t="shared" si="66"/>
        <v>0</v>
      </c>
      <c r="AQ144" s="57">
        <f t="shared" si="67"/>
        <v>0</v>
      </c>
      <c r="AR144" s="57">
        <f t="shared" si="68"/>
        <v>0</v>
      </c>
      <c r="AS144" s="57">
        <f t="shared" si="55"/>
        <v>0</v>
      </c>
      <c r="AT144" s="57">
        <f t="shared" si="69"/>
        <v>0</v>
      </c>
      <c r="AU144" s="58">
        <f t="shared" si="70"/>
        <v>0</v>
      </c>
    </row>
    <row r="145" spans="1:47" s="3" customFormat="1" ht="14">
      <c r="A145" s="118"/>
      <c r="B145" s="117">
        <v>0</v>
      </c>
      <c r="C145" s="8">
        <f t="shared" si="71"/>
        <v>0</v>
      </c>
      <c r="D145" s="9">
        <f t="shared" si="72"/>
        <v>0</v>
      </c>
      <c r="E145" s="65"/>
      <c r="F145" s="124"/>
      <c r="G145" s="125"/>
      <c r="H145" s="122">
        <v>0</v>
      </c>
      <c r="I145" s="123" t="s">
        <v>893</v>
      </c>
      <c r="J145" s="109" t="str">
        <f t="shared" si="61"/>
        <v>Enter Category</v>
      </c>
      <c r="K145" s="110" t="str">
        <f t="shared" si="29"/>
        <v>Enter Category</v>
      </c>
      <c r="L145" s="109" t="str">
        <f t="shared" si="30"/>
        <v>Enter Category</v>
      </c>
      <c r="M145" s="56"/>
      <c r="N145" s="57">
        <v>0</v>
      </c>
      <c r="O145" s="57">
        <v>0</v>
      </c>
      <c r="P145" s="57">
        <v>0</v>
      </c>
      <c r="Q145" s="57">
        <v>0</v>
      </c>
      <c r="R145" s="57">
        <v>0</v>
      </c>
      <c r="S145" s="57">
        <v>0</v>
      </c>
      <c r="T145" s="57">
        <v>0</v>
      </c>
      <c r="U145" s="57">
        <f t="shared" si="31"/>
        <v>0</v>
      </c>
      <c r="V145" s="57">
        <f t="shared" si="32"/>
        <v>0</v>
      </c>
      <c r="W145" s="57">
        <f t="shared" si="33"/>
        <v>0</v>
      </c>
      <c r="X145" s="57">
        <f t="shared" si="34"/>
        <v>0</v>
      </c>
      <c r="Y145" s="57">
        <f t="shared" si="35"/>
        <v>0</v>
      </c>
      <c r="Z145" s="57">
        <f t="shared" si="36"/>
        <v>0</v>
      </c>
      <c r="AA145" s="57">
        <f t="shared" si="37"/>
        <v>0</v>
      </c>
      <c r="AB145" s="57">
        <f t="shared" si="38"/>
        <v>0</v>
      </c>
      <c r="AC145" s="57">
        <f t="shared" si="39"/>
        <v>0</v>
      </c>
      <c r="AD145" s="57">
        <f t="shared" si="40"/>
        <v>0</v>
      </c>
      <c r="AE145" s="57">
        <f t="shared" si="41"/>
        <v>0</v>
      </c>
      <c r="AF145" s="57">
        <f t="shared" si="42"/>
        <v>0</v>
      </c>
      <c r="AG145" s="57">
        <f t="shared" si="43"/>
        <v>0</v>
      </c>
      <c r="AH145" s="57">
        <f t="shared" si="44"/>
        <v>0</v>
      </c>
      <c r="AI145" s="57">
        <f t="shared" si="45"/>
        <v>0</v>
      </c>
      <c r="AJ145" s="57">
        <f t="shared" si="46"/>
        <v>0</v>
      </c>
      <c r="AK145" s="57">
        <f t="shared" si="47"/>
        <v>0</v>
      </c>
      <c r="AL145" s="57">
        <f t="shared" si="62"/>
        <v>0</v>
      </c>
      <c r="AM145" s="57">
        <f t="shared" si="63"/>
        <v>0</v>
      </c>
      <c r="AN145" s="57">
        <f t="shared" si="64"/>
        <v>0</v>
      </c>
      <c r="AO145" s="57">
        <f t="shared" si="65"/>
        <v>0</v>
      </c>
      <c r="AP145" s="57">
        <f t="shared" si="66"/>
        <v>0</v>
      </c>
      <c r="AQ145" s="57">
        <f t="shared" si="67"/>
        <v>0</v>
      </c>
      <c r="AR145" s="57">
        <f t="shared" si="68"/>
        <v>0</v>
      </c>
      <c r="AS145" s="57">
        <f t="shared" si="55"/>
        <v>0</v>
      </c>
      <c r="AT145" s="57">
        <f t="shared" si="69"/>
        <v>0</v>
      </c>
      <c r="AU145" s="58">
        <f t="shared" si="70"/>
        <v>0</v>
      </c>
    </row>
    <row r="146" spans="1:47" s="3" customFormat="1" ht="14">
      <c r="A146" s="118"/>
      <c r="B146" s="117">
        <v>0</v>
      </c>
      <c r="C146" s="8">
        <f t="shared" si="71"/>
        <v>0</v>
      </c>
      <c r="D146" s="9">
        <f t="shared" si="72"/>
        <v>0</v>
      </c>
      <c r="E146" s="65"/>
      <c r="F146" s="124"/>
      <c r="G146" s="125"/>
      <c r="H146" s="122">
        <v>0</v>
      </c>
      <c r="I146" s="123" t="s">
        <v>893</v>
      </c>
      <c r="J146" s="109" t="str">
        <f t="shared" si="61"/>
        <v>Enter Category</v>
      </c>
      <c r="K146" s="110" t="str">
        <f t="shared" si="29"/>
        <v>Enter Category</v>
      </c>
      <c r="L146" s="109" t="str">
        <f t="shared" si="30"/>
        <v>Enter Category</v>
      </c>
      <c r="M146" s="56"/>
      <c r="N146" s="57">
        <v>0</v>
      </c>
      <c r="O146" s="57">
        <v>0</v>
      </c>
      <c r="P146" s="57">
        <v>0</v>
      </c>
      <c r="Q146" s="57">
        <v>0</v>
      </c>
      <c r="R146" s="57">
        <v>0</v>
      </c>
      <c r="S146" s="57">
        <v>0</v>
      </c>
      <c r="T146" s="57">
        <v>0</v>
      </c>
      <c r="U146" s="57">
        <f t="shared" si="31"/>
        <v>0</v>
      </c>
      <c r="V146" s="57">
        <f t="shared" si="32"/>
        <v>0</v>
      </c>
      <c r="W146" s="57">
        <f t="shared" si="33"/>
        <v>0</v>
      </c>
      <c r="X146" s="57">
        <f t="shared" si="34"/>
        <v>0</v>
      </c>
      <c r="Y146" s="57">
        <f t="shared" si="35"/>
        <v>0</v>
      </c>
      <c r="Z146" s="57">
        <f t="shared" si="36"/>
        <v>0</v>
      </c>
      <c r="AA146" s="57">
        <f t="shared" si="37"/>
        <v>0</v>
      </c>
      <c r="AB146" s="57">
        <f t="shared" si="38"/>
        <v>0</v>
      </c>
      <c r="AC146" s="57">
        <f t="shared" si="39"/>
        <v>0</v>
      </c>
      <c r="AD146" s="57">
        <f t="shared" si="40"/>
        <v>0</v>
      </c>
      <c r="AE146" s="57">
        <f t="shared" si="41"/>
        <v>0</v>
      </c>
      <c r="AF146" s="57">
        <f t="shared" si="42"/>
        <v>0</v>
      </c>
      <c r="AG146" s="57">
        <f t="shared" si="43"/>
        <v>0</v>
      </c>
      <c r="AH146" s="57">
        <f t="shared" si="44"/>
        <v>0</v>
      </c>
      <c r="AI146" s="57">
        <f t="shared" si="45"/>
        <v>0</v>
      </c>
      <c r="AJ146" s="57">
        <f t="shared" si="46"/>
        <v>0</v>
      </c>
      <c r="AK146" s="57">
        <f t="shared" si="47"/>
        <v>0</v>
      </c>
      <c r="AL146" s="57">
        <f t="shared" si="62"/>
        <v>0</v>
      </c>
      <c r="AM146" s="57">
        <f t="shared" si="63"/>
        <v>0</v>
      </c>
      <c r="AN146" s="57">
        <f t="shared" si="64"/>
        <v>0</v>
      </c>
      <c r="AO146" s="57">
        <f t="shared" si="65"/>
        <v>0</v>
      </c>
      <c r="AP146" s="57">
        <f t="shared" si="66"/>
        <v>0</v>
      </c>
      <c r="AQ146" s="57">
        <f t="shared" si="67"/>
        <v>0</v>
      </c>
      <c r="AR146" s="57">
        <f t="shared" si="68"/>
        <v>0</v>
      </c>
      <c r="AS146" s="57">
        <f t="shared" si="55"/>
        <v>0</v>
      </c>
      <c r="AT146" s="57">
        <f t="shared" si="69"/>
        <v>0</v>
      </c>
      <c r="AU146" s="58">
        <f t="shared" si="70"/>
        <v>0</v>
      </c>
    </row>
    <row r="147" spans="1:47" s="3" customFormat="1" ht="14">
      <c r="A147" s="118"/>
      <c r="B147" s="117">
        <v>0</v>
      </c>
      <c r="C147" s="8">
        <f t="shared" si="71"/>
        <v>0</v>
      </c>
      <c r="D147" s="9">
        <f t="shared" si="72"/>
        <v>0</v>
      </c>
      <c r="E147" s="65"/>
      <c r="F147" s="124"/>
      <c r="G147" s="125"/>
      <c r="H147" s="122">
        <v>0</v>
      </c>
      <c r="I147" s="123" t="s">
        <v>893</v>
      </c>
      <c r="J147" s="109" t="str">
        <f t="shared" si="61"/>
        <v>Enter Category</v>
      </c>
      <c r="K147" s="110" t="str">
        <f t="shared" si="29"/>
        <v>Enter Category</v>
      </c>
      <c r="L147" s="109" t="str">
        <f t="shared" si="30"/>
        <v>Enter Category</v>
      </c>
      <c r="M147" s="56"/>
      <c r="N147" s="57">
        <v>0</v>
      </c>
      <c r="O147" s="57">
        <v>0</v>
      </c>
      <c r="P147" s="57">
        <v>0</v>
      </c>
      <c r="Q147" s="57">
        <v>0</v>
      </c>
      <c r="R147" s="57">
        <v>0</v>
      </c>
      <c r="S147" s="57">
        <v>0</v>
      </c>
      <c r="T147" s="57">
        <v>0</v>
      </c>
      <c r="U147" s="57">
        <f t="shared" si="31"/>
        <v>0</v>
      </c>
      <c r="V147" s="57">
        <f t="shared" si="32"/>
        <v>0</v>
      </c>
      <c r="W147" s="57">
        <f t="shared" si="33"/>
        <v>0</v>
      </c>
      <c r="X147" s="57">
        <f t="shared" si="34"/>
        <v>0</v>
      </c>
      <c r="Y147" s="57">
        <f t="shared" si="35"/>
        <v>0</v>
      </c>
      <c r="Z147" s="57">
        <f t="shared" si="36"/>
        <v>0</v>
      </c>
      <c r="AA147" s="57">
        <f t="shared" si="37"/>
        <v>0</v>
      </c>
      <c r="AB147" s="57">
        <f t="shared" si="38"/>
        <v>0</v>
      </c>
      <c r="AC147" s="57">
        <f t="shared" si="39"/>
        <v>0</v>
      </c>
      <c r="AD147" s="57">
        <f t="shared" si="40"/>
        <v>0</v>
      </c>
      <c r="AE147" s="57">
        <f t="shared" si="41"/>
        <v>0</v>
      </c>
      <c r="AF147" s="57">
        <f t="shared" si="42"/>
        <v>0</v>
      </c>
      <c r="AG147" s="57">
        <f t="shared" si="43"/>
        <v>0</v>
      </c>
      <c r="AH147" s="57">
        <f t="shared" si="44"/>
        <v>0</v>
      </c>
      <c r="AI147" s="57">
        <f t="shared" si="45"/>
        <v>0</v>
      </c>
      <c r="AJ147" s="57">
        <f t="shared" si="46"/>
        <v>0</v>
      </c>
      <c r="AK147" s="57">
        <f t="shared" si="47"/>
        <v>0</v>
      </c>
      <c r="AL147" s="57">
        <f t="shared" si="62"/>
        <v>0</v>
      </c>
      <c r="AM147" s="57">
        <f t="shared" si="63"/>
        <v>0</v>
      </c>
      <c r="AN147" s="57">
        <f t="shared" si="64"/>
        <v>0</v>
      </c>
      <c r="AO147" s="57">
        <f t="shared" si="65"/>
        <v>0</v>
      </c>
      <c r="AP147" s="57">
        <f t="shared" si="66"/>
        <v>0</v>
      </c>
      <c r="AQ147" s="57">
        <f t="shared" si="67"/>
        <v>0</v>
      </c>
      <c r="AR147" s="57">
        <f t="shared" si="68"/>
        <v>0</v>
      </c>
      <c r="AS147" s="57">
        <f t="shared" si="55"/>
        <v>0</v>
      </c>
      <c r="AT147" s="57">
        <f t="shared" si="69"/>
        <v>0</v>
      </c>
      <c r="AU147" s="58">
        <f t="shared" si="70"/>
        <v>0</v>
      </c>
    </row>
    <row r="148" spans="1:47" s="3" customFormat="1" ht="14">
      <c r="A148" s="118"/>
      <c r="B148" s="117">
        <v>0</v>
      </c>
      <c r="C148" s="8">
        <f t="shared" si="71"/>
        <v>0</v>
      </c>
      <c r="D148" s="9">
        <f t="shared" si="72"/>
        <v>0</v>
      </c>
      <c r="E148" s="65"/>
      <c r="F148" s="124"/>
      <c r="G148" s="125"/>
      <c r="H148" s="122">
        <v>0</v>
      </c>
      <c r="I148" s="123" t="s">
        <v>893</v>
      </c>
      <c r="J148" s="109" t="str">
        <f t="shared" si="61"/>
        <v>Enter Category</v>
      </c>
      <c r="K148" s="110" t="str">
        <f t="shared" si="29"/>
        <v>Enter Category</v>
      </c>
      <c r="L148" s="109" t="str">
        <f t="shared" si="30"/>
        <v>Enter Category</v>
      </c>
      <c r="M148" s="56"/>
      <c r="N148" s="57">
        <v>0</v>
      </c>
      <c r="O148" s="57">
        <v>0</v>
      </c>
      <c r="P148" s="57">
        <v>0</v>
      </c>
      <c r="Q148" s="57">
        <v>0</v>
      </c>
      <c r="R148" s="57">
        <v>0</v>
      </c>
      <c r="S148" s="57">
        <v>0</v>
      </c>
      <c r="T148" s="57">
        <v>0</v>
      </c>
      <c r="U148" s="57">
        <f t="shared" si="31"/>
        <v>0</v>
      </c>
      <c r="V148" s="57">
        <f t="shared" si="32"/>
        <v>0</v>
      </c>
      <c r="W148" s="57">
        <f t="shared" si="33"/>
        <v>0</v>
      </c>
      <c r="X148" s="57">
        <f t="shared" si="34"/>
        <v>0</v>
      </c>
      <c r="Y148" s="57">
        <f t="shared" si="35"/>
        <v>0</v>
      </c>
      <c r="Z148" s="57">
        <f t="shared" si="36"/>
        <v>0</v>
      </c>
      <c r="AA148" s="57">
        <f t="shared" si="37"/>
        <v>0</v>
      </c>
      <c r="AB148" s="57">
        <f t="shared" si="38"/>
        <v>0</v>
      </c>
      <c r="AC148" s="57">
        <f t="shared" si="39"/>
        <v>0</v>
      </c>
      <c r="AD148" s="57">
        <f t="shared" si="40"/>
        <v>0</v>
      </c>
      <c r="AE148" s="57">
        <f t="shared" si="41"/>
        <v>0</v>
      </c>
      <c r="AF148" s="57">
        <f t="shared" si="42"/>
        <v>0</v>
      </c>
      <c r="AG148" s="57">
        <f t="shared" si="43"/>
        <v>0</v>
      </c>
      <c r="AH148" s="57">
        <f t="shared" si="44"/>
        <v>0</v>
      </c>
      <c r="AI148" s="57">
        <f t="shared" si="45"/>
        <v>0</v>
      </c>
      <c r="AJ148" s="57">
        <f t="shared" si="46"/>
        <v>0</v>
      </c>
      <c r="AK148" s="57">
        <f t="shared" si="47"/>
        <v>0</v>
      </c>
      <c r="AL148" s="57">
        <f t="shared" si="62"/>
        <v>0</v>
      </c>
      <c r="AM148" s="57">
        <f t="shared" si="63"/>
        <v>0</v>
      </c>
      <c r="AN148" s="57">
        <f t="shared" si="64"/>
        <v>0</v>
      </c>
      <c r="AO148" s="57">
        <f t="shared" si="65"/>
        <v>0</v>
      </c>
      <c r="AP148" s="57">
        <f t="shared" si="66"/>
        <v>0</v>
      </c>
      <c r="AQ148" s="57">
        <f t="shared" si="67"/>
        <v>0</v>
      </c>
      <c r="AR148" s="57">
        <f t="shared" si="68"/>
        <v>0</v>
      </c>
      <c r="AS148" s="57">
        <f t="shared" si="55"/>
        <v>0</v>
      </c>
      <c r="AT148" s="57">
        <f t="shared" si="69"/>
        <v>0</v>
      </c>
      <c r="AU148" s="58">
        <f t="shared" si="70"/>
        <v>0</v>
      </c>
    </row>
    <row r="149" spans="1:47" s="3" customFormat="1" ht="14">
      <c r="A149" s="118"/>
      <c r="B149" s="117">
        <v>0</v>
      </c>
      <c r="C149" s="8">
        <f t="shared" si="71"/>
        <v>0</v>
      </c>
      <c r="D149" s="9">
        <f t="shared" si="72"/>
        <v>0</v>
      </c>
      <c r="E149" s="65"/>
      <c r="F149" s="124"/>
      <c r="G149" s="125"/>
      <c r="H149" s="122">
        <v>0</v>
      </c>
      <c r="I149" s="123" t="s">
        <v>893</v>
      </c>
      <c r="J149" s="109" t="str">
        <f t="shared" si="61"/>
        <v>Enter Category</v>
      </c>
      <c r="K149" s="110" t="str">
        <f t="shared" si="29"/>
        <v>Enter Category</v>
      </c>
      <c r="L149" s="109" t="str">
        <f t="shared" si="30"/>
        <v>Enter Category</v>
      </c>
      <c r="M149" s="56"/>
      <c r="N149" s="57">
        <v>0</v>
      </c>
      <c r="O149" s="57">
        <v>0</v>
      </c>
      <c r="P149" s="57">
        <v>0</v>
      </c>
      <c r="Q149" s="57">
        <v>0</v>
      </c>
      <c r="R149" s="57">
        <v>0</v>
      </c>
      <c r="S149" s="57">
        <v>0</v>
      </c>
      <c r="T149" s="57">
        <v>0</v>
      </c>
      <c r="U149" s="57">
        <f t="shared" si="31"/>
        <v>0</v>
      </c>
      <c r="V149" s="57">
        <f t="shared" si="32"/>
        <v>0</v>
      </c>
      <c r="W149" s="57">
        <f t="shared" si="33"/>
        <v>0</v>
      </c>
      <c r="X149" s="57">
        <f t="shared" si="34"/>
        <v>0</v>
      </c>
      <c r="Y149" s="57">
        <f t="shared" si="35"/>
        <v>0</v>
      </c>
      <c r="Z149" s="57">
        <f t="shared" si="36"/>
        <v>0</v>
      </c>
      <c r="AA149" s="57">
        <f t="shared" si="37"/>
        <v>0</v>
      </c>
      <c r="AB149" s="57">
        <f t="shared" si="38"/>
        <v>0</v>
      </c>
      <c r="AC149" s="57">
        <f t="shared" si="39"/>
        <v>0</v>
      </c>
      <c r="AD149" s="57">
        <f t="shared" si="40"/>
        <v>0</v>
      </c>
      <c r="AE149" s="57">
        <f t="shared" si="41"/>
        <v>0</v>
      </c>
      <c r="AF149" s="57">
        <f t="shared" si="42"/>
        <v>0</v>
      </c>
      <c r="AG149" s="57">
        <f t="shared" si="43"/>
        <v>0</v>
      </c>
      <c r="AH149" s="57">
        <f t="shared" si="44"/>
        <v>0</v>
      </c>
      <c r="AI149" s="57">
        <f t="shared" si="45"/>
        <v>0</v>
      </c>
      <c r="AJ149" s="57">
        <f t="shared" si="46"/>
        <v>0</v>
      </c>
      <c r="AK149" s="57">
        <f t="shared" si="47"/>
        <v>0</v>
      </c>
      <c r="AL149" s="57">
        <f t="shared" si="62"/>
        <v>0</v>
      </c>
      <c r="AM149" s="57">
        <f t="shared" si="63"/>
        <v>0</v>
      </c>
      <c r="AN149" s="57">
        <f t="shared" si="64"/>
        <v>0</v>
      </c>
      <c r="AO149" s="57">
        <f t="shared" si="65"/>
        <v>0</v>
      </c>
      <c r="AP149" s="57">
        <f t="shared" si="66"/>
        <v>0</v>
      </c>
      <c r="AQ149" s="57">
        <f t="shared" si="67"/>
        <v>0</v>
      </c>
      <c r="AR149" s="57">
        <f t="shared" si="68"/>
        <v>0</v>
      </c>
      <c r="AS149" s="57">
        <f t="shared" si="55"/>
        <v>0</v>
      </c>
      <c r="AT149" s="57">
        <f t="shared" si="69"/>
        <v>0</v>
      </c>
      <c r="AU149" s="58">
        <f t="shared" si="70"/>
        <v>0</v>
      </c>
    </row>
    <row r="150" spans="1:47" s="3" customFormat="1" ht="14">
      <c r="A150" s="118"/>
      <c r="B150" s="117">
        <v>0</v>
      </c>
      <c r="C150" s="8">
        <f t="shared" si="71"/>
        <v>0</v>
      </c>
      <c r="D150" s="9">
        <f t="shared" si="72"/>
        <v>0</v>
      </c>
      <c r="E150" s="65"/>
      <c r="F150" s="124"/>
      <c r="G150" s="125"/>
      <c r="H150" s="122">
        <v>0</v>
      </c>
      <c r="I150" s="123" t="s">
        <v>893</v>
      </c>
      <c r="J150" s="109" t="str">
        <f t="shared" si="61"/>
        <v>Enter Category</v>
      </c>
      <c r="K150" s="110" t="str">
        <f t="shared" si="29"/>
        <v>Enter Category</v>
      </c>
      <c r="L150" s="109" t="str">
        <f t="shared" si="30"/>
        <v>Enter Category</v>
      </c>
      <c r="M150" s="56"/>
      <c r="N150" s="57">
        <v>0</v>
      </c>
      <c r="O150" s="57">
        <v>0</v>
      </c>
      <c r="P150" s="57">
        <v>0</v>
      </c>
      <c r="Q150" s="57">
        <v>0</v>
      </c>
      <c r="R150" s="57">
        <v>0</v>
      </c>
      <c r="S150" s="57">
        <v>0</v>
      </c>
      <c r="T150" s="57">
        <v>0</v>
      </c>
      <c r="U150" s="57">
        <f t="shared" si="31"/>
        <v>0</v>
      </c>
      <c r="V150" s="57">
        <f t="shared" si="32"/>
        <v>0</v>
      </c>
      <c r="W150" s="57">
        <f t="shared" si="33"/>
        <v>0</v>
      </c>
      <c r="X150" s="57">
        <f t="shared" si="34"/>
        <v>0</v>
      </c>
      <c r="Y150" s="57">
        <f t="shared" si="35"/>
        <v>0</v>
      </c>
      <c r="Z150" s="57">
        <f t="shared" si="36"/>
        <v>0</v>
      </c>
      <c r="AA150" s="57">
        <f t="shared" si="37"/>
        <v>0</v>
      </c>
      <c r="AB150" s="57">
        <f t="shared" si="38"/>
        <v>0</v>
      </c>
      <c r="AC150" s="57">
        <f t="shared" si="39"/>
        <v>0</v>
      </c>
      <c r="AD150" s="57">
        <f t="shared" si="40"/>
        <v>0</v>
      </c>
      <c r="AE150" s="57">
        <f t="shared" si="41"/>
        <v>0</v>
      </c>
      <c r="AF150" s="57">
        <f t="shared" si="42"/>
        <v>0</v>
      </c>
      <c r="AG150" s="57">
        <f t="shared" si="43"/>
        <v>0</v>
      </c>
      <c r="AH150" s="57">
        <f t="shared" si="44"/>
        <v>0</v>
      </c>
      <c r="AI150" s="57">
        <f t="shared" si="45"/>
        <v>0</v>
      </c>
      <c r="AJ150" s="57">
        <f t="shared" si="46"/>
        <v>0</v>
      </c>
      <c r="AK150" s="57">
        <f t="shared" si="47"/>
        <v>0</v>
      </c>
      <c r="AL150" s="57">
        <f t="shared" si="62"/>
        <v>0</v>
      </c>
      <c r="AM150" s="57">
        <f t="shared" si="63"/>
        <v>0</v>
      </c>
      <c r="AN150" s="57">
        <f t="shared" si="64"/>
        <v>0</v>
      </c>
      <c r="AO150" s="57">
        <f t="shared" si="65"/>
        <v>0</v>
      </c>
      <c r="AP150" s="57">
        <f t="shared" si="66"/>
        <v>0</v>
      </c>
      <c r="AQ150" s="57">
        <f t="shared" si="67"/>
        <v>0</v>
      </c>
      <c r="AR150" s="57">
        <f t="shared" si="68"/>
        <v>0</v>
      </c>
      <c r="AS150" s="57">
        <f t="shared" si="55"/>
        <v>0</v>
      </c>
      <c r="AT150" s="57">
        <f t="shared" si="69"/>
        <v>0</v>
      </c>
      <c r="AU150" s="58">
        <f t="shared" si="70"/>
        <v>0</v>
      </c>
    </row>
    <row r="151" spans="1:47" s="3" customFormat="1" ht="14">
      <c r="A151" s="118"/>
      <c r="B151" s="117">
        <v>0</v>
      </c>
      <c r="C151" s="8">
        <f t="shared" si="71"/>
        <v>0</v>
      </c>
      <c r="D151" s="9">
        <f t="shared" si="72"/>
        <v>0</v>
      </c>
      <c r="E151" s="65"/>
      <c r="F151" s="124"/>
      <c r="G151" s="125"/>
      <c r="H151" s="122">
        <v>0</v>
      </c>
      <c r="I151" s="123" t="s">
        <v>893</v>
      </c>
      <c r="J151" s="109" t="str">
        <f t="shared" si="61"/>
        <v>Enter Category</v>
      </c>
      <c r="K151" s="110" t="str">
        <f t="shared" si="29"/>
        <v>Enter Category</v>
      </c>
      <c r="L151" s="109" t="str">
        <f t="shared" si="30"/>
        <v>Enter Category</v>
      </c>
      <c r="M151" s="56"/>
      <c r="N151" s="57">
        <v>0</v>
      </c>
      <c r="O151" s="57">
        <v>0</v>
      </c>
      <c r="P151" s="57">
        <v>0</v>
      </c>
      <c r="Q151" s="57">
        <v>0</v>
      </c>
      <c r="R151" s="57">
        <v>0</v>
      </c>
      <c r="S151" s="57">
        <v>0</v>
      </c>
      <c r="T151" s="57">
        <v>0</v>
      </c>
      <c r="U151" s="57">
        <f t="shared" si="31"/>
        <v>0</v>
      </c>
      <c r="V151" s="57">
        <f t="shared" si="32"/>
        <v>0</v>
      </c>
      <c r="W151" s="57">
        <f t="shared" si="33"/>
        <v>0</v>
      </c>
      <c r="X151" s="57">
        <f t="shared" si="34"/>
        <v>0</v>
      </c>
      <c r="Y151" s="57">
        <f t="shared" si="35"/>
        <v>0</v>
      </c>
      <c r="Z151" s="57">
        <f t="shared" si="36"/>
        <v>0</v>
      </c>
      <c r="AA151" s="57">
        <f t="shared" si="37"/>
        <v>0</v>
      </c>
      <c r="AB151" s="57">
        <f t="shared" si="38"/>
        <v>0</v>
      </c>
      <c r="AC151" s="57">
        <f t="shared" si="39"/>
        <v>0</v>
      </c>
      <c r="AD151" s="57">
        <f t="shared" si="40"/>
        <v>0</v>
      </c>
      <c r="AE151" s="57">
        <f t="shared" si="41"/>
        <v>0</v>
      </c>
      <c r="AF151" s="57">
        <f t="shared" si="42"/>
        <v>0</v>
      </c>
      <c r="AG151" s="57">
        <f t="shared" si="43"/>
        <v>0</v>
      </c>
      <c r="AH151" s="57">
        <f t="shared" si="44"/>
        <v>0</v>
      </c>
      <c r="AI151" s="57">
        <f t="shared" si="45"/>
        <v>0</v>
      </c>
      <c r="AJ151" s="57">
        <f t="shared" si="46"/>
        <v>0</v>
      </c>
      <c r="AK151" s="57">
        <f t="shared" si="47"/>
        <v>0</v>
      </c>
      <c r="AL151" s="57">
        <f t="shared" si="62"/>
        <v>0</v>
      </c>
      <c r="AM151" s="57">
        <f t="shared" si="63"/>
        <v>0</v>
      </c>
      <c r="AN151" s="57">
        <f t="shared" si="64"/>
        <v>0</v>
      </c>
      <c r="AO151" s="57">
        <f t="shared" si="65"/>
        <v>0</v>
      </c>
      <c r="AP151" s="57">
        <f t="shared" si="66"/>
        <v>0</v>
      </c>
      <c r="AQ151" s="57">
        <f t="shared" si="67"/>
        <v>0</v>
      </c>
      <c r="AR151" s="57">
        <f t="shared" si="68"/>
        <v>0</v>
      </c>
      <c r="AS151" s="57">
        <f t="shared" si="55"/>
        <v>0</v>
      </c>
      <c r="AT151" s="57">
        <f t="shared" si="69"/>
        <v>0</v>
      </c>
      <c r="AU151" s="58">
        <f t="shared" si="70"/>
        <v>0</v>
      </c>
    </row>
    <row r="152" spans="1:47" s="3" customFormat="1" ht="14">
      <c r="A152" s="118"/>
      <c r="B152" s="117">
        <v>0</v>
      </c>
      <c r="C152" s="8">
        <f t="shared" si="71"/>
        <v>0</v>
      </c>
      <c r="D152" s="9">
        <f t="shared" si="72"/>
        <v>0</v>
      </c>
      <c r="E152" s="65"/>
      <c r="F152" s="124"/>
      <c r="G152" s="125"/>
      <c r="H152" s="122">
        <v>0</v>
      </c>
      <c r="I152" s="123" t="s">
        <v>893</v>
      </c>
      <c r="J152" s="109" t="str">
        <f t="shared" si="61"/>
        <v>Enter Category</v>
      </c>
      <c r="K152" s="110" t="str">
        <f t="shared" si="29"/>
        <v>Enter Category</v>
      </c>
      <c r="L152" s="109" t="str">
        <f t="shared" si="30"/>
        <v>Enter Category</v>
      </c>
      <c r="M152" s="56"/>
      <c r="N152" s="57">
        <v>0</v>
      </c>
      <c r="O152" s="57">
        <v>0</v>
      </c>
      <c r="P152" s="57">
        <v>0</v>
      </c>
      <c r="Q152" s="57">
        <v>0</v>
      </c>
      <c r="R152" s="57">
        <v>0</v>
      </c>
      <c r="S152" s="57">
        <v>0</v>
      </c>
      <c r="T152" s="57">
        <v>0</v>
      </c>
      <c r="U152" s="57">
        <f t="shared" si="31"/>
        <v>0</v>
      </c>
      <c r="V152" s="57">
        <f t="shared" si="32"/>
        <v>0</v>
      </c>
      <c r="W152" s="57">
        <f t="shared" si="33"/>
        <v>0</v>
      </c>
      <c r="X152" s="57">
        <f t="shared" si="34"/>
        <v>0</v>
      </c>
      <c r="Y152" s="57">
        <f t="shared" si="35"/>
        <v>0</v>
      </c>
      <c r="Z152" s="57">
        <f t="shared" si="36"/>
        <v>0</v>
      </c>
      <c r="AA152" s="57">
        <f t="shared" si="37"/>
        <v>0</v>
      </c>
      <c r="AB152" s="57">
        <f t="shared" si="38"/>
        <v>0</v>
      </c>
      <c r="AC152" s="57">
        <f t="shared" si="39"/>
        <v>0</v>
      </c>
      <c r="AD152" s="57">
        <f t="shared" si="40"/>
        <v>0</v>
      </c>
      <c r="AE152" s="57">
        <f t="shared" si="41"/>
        <v>0</v>
      </c>
      <c r="AF152" s="57">
        <f t="shared" si="42"/>
        <v>0</v>
      </c>
      <c r="AG152" s="57">
        <f t="shared" si="43"/>
        <v>0</v>
      </c>
      <c r="AH152" s="57">
        <f t="shared" si="44"/>
        <v>0</v>
      </c>
      <c r="AI152" s="57">
        <f t="shared" si="45"/>
        <v>0</v>
      </c>
      <c r="AJ152" s="57">
        <f t="shared" si="46"/>
        <v>0</v>
      </c>
      <c r="AK152" s="57">
        <f t="shared" si="47"/>
        <v>0</v>
      </c>
      <c r="AL152" s="57">
        <f t="shared" si="62"/>
        <v>0</v>
      </c>
      <c r="AM152" s="57">
        <f t="shared" si="63"/>
        <v>0</v>
      </c>
      <c r="AN152" s="57">
        <f t="shared" si="64"/>
        <v>0</v>
      </c>
      <c r="AO152" s="57">
        <f t="shared" si="65"/>
        <v>0</v>
      </c>
      <c r="AP152" s="57">
        <f t="shared" si="66"/>
        <v>0</v>
      </c>
      <c r="AQ152" s="57">
        <f t="shared" si="67"/>
        <v>0</v>
      </c>
      <c r="AR152" s="57">
        <f t="shared" si="68"/>
        <v>0</v>
      </c>
      <c r="AS152" s="57">
        <f t="shared" si="55"/>
        <v>0</v>
      </c>
      <c r="AT152" s="57">
        <f t="shared" si="69"/>
        <v>0</v>
      </c>
      <c r="AU152" s="58">
        <f t="shared" si="70"/>
        <v>0</v>
      </c>
    </row>
    <row r="153" spans="1:47" s="3" customFormat="1" ht="14">
      <c r="A153" s="118"/>
      <c r="B153" s="117">
        <v>0</v>
      </c>
      <c r="C153" s="8">
        <f t="shared" si="71"/>
        <v>0</v>
      </c>
      <c r="D153" s="9">
        <f t="shared" si="72"/>
        <v>0</v>
      </c>
      <c r="E153" s="65"/>
      <c r="F153" s="124"/>
      <c r="G153" s="125"/>
      <c r="H153" s="122">
        <v>0</v>
      </c>
      <c r="I153" s="123" t="s">
        <v>893</v>
      </c>
      <c r="J153" s="109" t="str">
        <f t="shared" si="61"/>
        <v>Enter Category</v>
      </c>
      <c r="K153" s="110" t="str">
        <f t="shared" si="29"/>
        <v>Enter Category</v>
      </c>
      <c r="L153" s="109" t="str">
        <f t="shared" si="30"/>
        <v>Enter Category</v>
      </c>
      <c r="M153" s="56"/>
      <c r="N153" s="57">
        <v>0</v>
      </c>
      <c r="O153" s="57">
        <v>0</v>
      </c>
      <c r="P153" s="57">
        <v>0</v>
      </c>
      <c r="Q153" s="57">
        <v>0</v>
      </c>
      <c r="R153" s="57">
        <v>0</v>
      </c>
      <c r="S153" s="57">
        <v>0</v>
      </c>
      <c r="T153" s="57">
        <v>0</v>
      </c>
      <c r="U153" s="57">
        <f t="shared" si="31"/>
        <v>0</v>
      </c>
      <c r="V153" s="57">
        <f t="shared" si="32"/>
        <v>0</v>
      </c>
      <c r="W153" s="57">
        <f t="shared" si="33"/>
        <v>0</v>
      </c>
      <c r="X153" s="57">
        <f t="shared" si="34"/>
        <v>0</v>
      </c>
      <c r="Y153" s="57">
        <f t="shared" si="35"/>
        <v>0</v>
      </c>
      <c r="Z153" s="57">
        <f t="shared" si="36"/>
        <v>0</v>
      </c>
      <c r="AA153" s="57">
        <f t="shared" si="37"/>
        <v>0</v>
      </c>
      <c r="AB153" s="57">
        <f t="shared" si="38"/>
        <v>0</v>
      </c>
      <c r="AC153" s="57">
        <f t="shared" si="39"/>
        <v>0</v>
      </c>
      <c r="AD153" s="57">
        <f t="shared" si="40"/>
        <v>0</v>
      </c>
      <c r="AE153" s="57">
        <f t="shared" si="41"/>
        <v>0</v>
      </c>
      <c r="AF153" s="57">
        <f t="shared" si="42"/>
        <v>0</v>
      </c>
      <c r="AG153" s="57">
        <f t="shared" si="43"/>
        <v>0</v>
      </c>
      <c r="AH153" s="57">
        <f t="shared" si="44"/>
        <v>0</v>
      </c>
      <c r="AI153" s="57">
        <f t="shared" si="45"/>
        <v>0</v>
      </c>
      <c r="AJ153" s="57">
        <f t="shared" si="46"/>
        <v>0</v>
      </c>
      <c r="AK153" s="57">
        <f t="shared" si="47"/>
        <v>0</v>
      </c>
      <c r="AL153" s="57">
        <f t="shared" si="62"/>
        <v>0</v>
      </c>
      <c r="AM153" s="57">
        <f t="shared" si="63"/>
        <v>0</v>
      </c>
      <c r="AN153" s="57">
        <f t="shared" si="64"/>
        <v>0</v>
      </c>
      <c r="AO153" s="57">
        <f t="shared" si="65"/>
        <v>0</v>
      </c>
      <c r="AP153" s="57">
        <f t="shared" si="66"/>
        <v>0</v>
      </c>
      <c r="AQ153" s="57">
        <f t="shared" si="67"/>
        <v>0</v>
      </c>
      <c r="AR153" s="57">
        <f t="shared" si="68"/>
        <v>0</v>
      </c>
      <c r="AS153" s="57">
        <f t="shared" si="55"/>
        <v>0</v>
      </c>
      <c r="AT153" s="57">
        <f t="shared" si="69"/>
        <v>0</v>
      </c>
      <c r="AU153" s="58">
        <f t="shared" si="70"/>
        <v>0</v>
      </c>
    </row>
    <row r="154" spans="1:47" s="3" customFormat="1" ht="14">
      <c r="A154" s="118"/>
      <c r="B154" s="117">
        <v>0</v>
      </c>
      <c r="C154" s="8">
        <f t="shared" si="71"/>
        <v>0</v>
      </c>
      <c r="D154" s="9">
        <f t="shared" si="72"/>
        <v>0</v>
      </c>
      <c r="E154" s="65"/>
      <c r="F154" s="124"/>
      <c r="G154" s="125"/>
      <c r="H154" s="122">
        <v>0</v>
      </c>
      <c r="I154" s="123" t="s">
        <v>893</v>
      </c>
      <c r="J154" s="109" t="str">
        <f t="shared" si="61"/>
        <v>Enter Category</v>
      </c>
      <c r="K154" s="110" t="str">
        <f t="shared" si="29"/>
        <v>Enter Category</v>
      </c>
      <c r="L154" s="109" t="str">
        <f t="shared" si="30"/>
        <v>Enter Category</v>
      </c>
      <c r="M154" s="56"/>
      <c r="N154" s="57">
        <v>0</v>
      </c>
      <c r="O154" s="57">
        <v>0</v>
      </c>
      <c r="P154" s="57">
        <v>0</v>
      </c>
      <c r="Q154" s="57">
        <v>0</v>
      </c>
      <c r="R154" s="57">
        <v>0</v>
      </c>
      <c r="S154" s="57">
        <v>0</v>
      </c>
      <c r="T154" s="57">
        <v>0</v>
      </c>
      <c r="U154" s="57">
        <f t="shared" si="31"/>
        <v>0</v>
      </c>
      <c r="V154" s="57">
        <f t="shared" si="32"/>
        <v>0</v>
      </c>
      <c r="W154" s="57">
        <f t="shared" si="33"/>
        <v>0</v>
      </c>
      <c r="X154" s="57">
        <f t="shared" si="34"/>
        <v>0</v>
      </c>
      <c r="Y154" s="57">
        <f t="shared" si="35"/>
        <v>0</v>
      </c>
      <c r="Z154" s="57">
        <f t="shared" si="36"/>
        <v>0</v>
      </c>
      <c r="AA154" s="57">
        <f t="shared" si="37"/>
        <v>0</v>
      </c>
      <c r="AB154" s="57">
        <f t="shared" si="38"/>
        <v>0</v>
      </c>
      <c r="AC154" s="57">
        <f t="shared" si="39"/>
        <v>0</v>
      </c>
      <c r="AD154" s="57">
        <f t="shared" si="40"/>
        <v>0</v>
      </c>
      <c r="AE154" s="57">
        <f t="shared" si="41"/>
        <v>0</v>
      </c>
      <c r="AF154" s="57">
        <f t="shared" si="42"/>
        <v>0</v>
      </c>
      <c r="AG154" s="57">
        <f t="shared" si="43"/>
        <v>0</v>
      </c>
      <c r="AH154" s="57">
        <f t="shared" si="44"/>
        <v>0</v>
      </c>
      <c r="AI154" s="57">
        <f t="shared" si="45"/>
        <v>0</v>
      </c>
      <c r="AJ154" s="57">
        <f t="shared" si="46"/>
        <v>0</v>
      </c>
      <c r="AK154" s="57">
        <f t="shared" si="47"/>
        <v>0</v>
      </c>
      <c r="AL154" s="57">
        <f t="shared" si="62"/>
        <v>0</v>
      </c>
      <c r="AM154" s="57">
        <f t="shared" si="63"/>
        <v>0</v>
      </c>
      <c r="AN154" s="57">
        <f t="shared" si="64"/>
        <v>0</v>
      </c>
      <c r="AO154" s="57">
        <f t="shared" si="65"/>
        <v>0</v>
      </c>
      <c r="AP154" s="57">
        <f t="shared" si="66"/>
        <v>0</v>
      </c>
      <c r="AQ154" s="57">
        <f t="shared" si="67"/>
        <v>0</v>
      </c>
      <c r="AR154" s="57">
        <f t="shared" si="68"/>
        <v>0</v>
      </c>
      <c r="AS154" s="57">
        <f t="shared" si="55"/>
        <v>0</v>
      </c>
      <c r="AT154" s="57">
        <f t="shared" si="69"/>
        <v>0</v>
      </c>
      <c r="AU154" s="58">
        <f t="shared" si="70"/>
        <v>0</v>
      </c>
    </row>
    <row r="155" spans="1:47" s="3" customFormat="1" ht="14">
      <c r="A155" s="118"/>
      <c r="B155" s="117">
        <v>0</v>
      </c>
      <c r="C155" s="8">
        <f t="shared" si="71"/>
        <v>0</v>
      </c>
      <c r="D155" s="9">
        <f t="shared" si="72"/>
        <v>0</v>
      </c>
      <c r="E155" s="65"/>
      <c r="F155" s="124"/>
      <c r="G155" s="125"/>
      <c r="H155" s="122">
        <v>0</v>
      </c>
      <c r="I155" s="123" t="s">
        <v>893</v>
      </c>
      <c r="J155" s="109" t="str">
        <f t="shared" si="61"/>
        <v>Enter Category</v>
      </c>
      <c r="K155" s="110" t="str">
        <f t="shared" si="29"/>
        <v>Enter Category</v>
      </c>
      <c r="L155" s="109" t="str">
        <f t="shared" si="30"/>
        <v>Enter Category</v>
      </c>
      <c r="M155" s="56"/>
      <c r="N155" s="57">
        <v>0</v>
      </c>
      <c r="O155" s="57">
        <v>0</v>
      </c>
      <c r="P155" s="57">
        <v>0</v>
      </c>
      <c r="Q155" s="57">
        <v>0</v>
      </c>
      <c r="R155" s="57">
        <v>0</v>
      </c>
      <c r="S155" s="57">
        <v>0</v>
      </c>
      <c r="T155" s="57">
        <v>0</v>
      </c>
      <c r="U155" s="57">
        <f t="shared" si="31"/>
        <v>0</v>
      </c>
      <c r="V155" s="57">
        <f t="shared" si="32"/>
        <v>0</v>
      </c>
      <c r="W155" s="57">
        <f t="shared" si="33"/>
        <v>0</v>
      </c>
      <c r="X155" s="57">
        <f t="shared" si="34"/>
        <v>0</v>
      </c>
      <c r="Y155" s="57">
        <f t="shared" si="35"/>
        <v>0</v>
      </c>
      <c r="Z155" s="57">
        <f t="shared" si="36"/>
        <v>0</v>
      </c>
      <c r="AA155" s="57">
        <f t="shared" si="37"/>
        <v>0</v>
      </c>
      <c r="AB155" s="57">
        <f t="shared" si="38"/>
        <v>0</v>
      </c>
      <c r="AC155" s="57">
        <f t="shared" si="39"/>
        <v>0</v>
      </c>
      <c r="AD155" s="57">
        <f t="shared" si="40"/>
        <v>0</v>
      </c>
      <c r="AE155" s="57">
        <f t="shared" si="41"/>
        <v>0</v>
      </c>
      <c r="AF155" s="57">
        <f t="shared" si="42"/>
        <v>0</v>
      </c>
      <c r="AG155" s="57">
        <f t="shared" si="43"/>
        <v>0</v>
      </c>
      <c r="AH155" s="57">
        <f t="shared" si="44"/>
        <v>0</v>
      </c>
      <c r="AI155" s="57">
        <f t="shared" si="45"/>
        <v>0</v>
      </c>
      <c r="AJ155" s="57">
        <f t="shared" si="46"/>
        <v>0</v>
      </c>
      <c r="AK155" s="57">
        <f t="shared" si="47"/>
        <v>0</v>
      </c>
      <c r="AL155" s="57">
        <f t="shared" si="62"/>
        <v>0</v>
      </c>
      <c r="AM155" s="57">
        <f t="shared" si="63"/>
        <v>0</v>
      </c>
      <c r="AN155" s="57">
        <f t="shared" si="64"/>
        <v>0</v>
      </c>
      <c r="AO155" s="57">
        <f t="shared" si="65"/>
        <v>0</v>
      </c>
      <c r="AP155" s="57">
        <f t="shared" si="66"/>
        <v>0</v>
      </c>
      <c r="AQ155" s="57">
        <f t="shared" si="67"/>
        <v>0</v>
      </c>
      <c r="AR155" s="57">
        <f t="shared" si="68"/>
        <v>0</v>
      </c>
      <c r="AS155" s="57">
        <f t="shared" si="55"/>
        <v>0</v>
      </c>
      <c r="AT155" s="57">
        <f t="shared" si="69"/>
        <v>0</v>
      </c>
      <c r="AU155" s="58">
        <f t="shared" si="70"/>
        <v>0</v>
      </c>
    </row>
    <row r="156" spans="1:47" s="3" customFormat="1" ht="14">
      <c r="A156" s="118"/>
      <c r="B156" s="117">
        <v>0</v>
      </c>
      <c r="C156" s="8">
        <f t="shared" si="71"/>
        <v>0</v>
      </c>
      <c r="D156" s="9">
        <f t="shared" si="72"/>
        <v>0</v>
      </c>
      <c r="E156" s="65"/>
      <c r="F156" s="124"/>
      <c r="G156" s="125"/>
      <c r="H156" s="122">
        <v>0</v>
      </c>
      <c r="I156" s="123" t="s">
        <v>893</v>
      </c>
      <c r="J156" s="109" t="str">
        <f t="shared" si="61"/>
        <v>Enter Category</v>
      </c>
      <c r="K156" s="110" t="str">
        <f t="shared" si="29"/>
        <v>Enter Category</v>
      </c>
      <c r="L156" s="109" t="str">
        <f t="shared" si="30"/>
        <v>Enter Category</v>
      </c>
      <c r="M156" s="56"/>
      <c r="N156" s="57">
        <v>0</v>
      </c>
      <c r="O156" s="57">
        <v>0</v>
      </c>
      <c r="P156" s="57">
        <v>0</v>
      </c>
      <c r="Q156" s="57">
        <v>0</v>
      </c>
      <c r="R156" s="57">
        <v>0</v>
      </c>
      <c r="S156" s="57">
        <v>0</v>
      </c>
      <c r="T156" s="57">
        <v>0</v>
      </c>
      <c r="U156" s="57">
        <f t="shared" si="31"/>
        <v>0</v>
      </c>
      <c r="V156" s="57">
        <f t="shared" si="32"/>
        <v>0</v>
      </c>
      <c r="W156" s="57">
        <f t="shared" si="33"/>
        <v>0</v>
      </c>
      <c r="X156" s="57">
        <f t="shared" si="34"/>
        <v>0</v>
      </c>
      <c r="Y156" s="57">
        <f t="shared" si="35"/>
        <v>0</v>
      </c>
      <c r="Z156" s="57">
        <f t="shared" si="36"/>
        <v>0</v>
      </c>
      <c r="AA156" s="57">
        <f t="shared" si="37"/>
        <v>0</v>
      </c>
      <c r="AB156" s="57">
        <f t="shared" si="38"/>
        <v>0</v>
      </c>
      <c r="AC156" s="57">
        <f t="shared" si="39"/>
        <v>0</v>
      </c>
      <c r="AD156" s="57">
        <f t="shared" si="40"/>
        <v>0</v>
      </c>
      <c r="AE156" s="57">
        <f t="shared" si="41"/>
        <v>0</v>
      </c>
      <c r="AF156" s="57">
        <f t="shared" si="42"/>
        <v>0</v>
      </c>
      <c r="AG156" s="57">
        <f t="shared" si="43"/>
        <v>0</v>
      </c>
      <c r="AH156" s="57">
        <f t="shared" si="44"/>
        <v>0</v>
      </c>
      <c r="AI156" s="57">
        <f t="shared" si="45"/>
        <v>0</v>
      </c>
      <c r="AJ156" s="57">
        <f t="shared" si="46"/>
        <v>0</v>
      </c>
      <c r="AK156" s="57">
        <f t="shared" si="47"/>
        <v>0</v>
      </c>
      <c r="AL156" s="57">
        <f t="shared" si="62"/>
        <v>0</v>
      </c>
      <c r="AM156" s="57">
        <f t="shared" si="63"/>
        <v>0</v>
      </c>
      <c r="AN156" s="57">
        <f t="shared" si="64"/>
        <v>0</v>
      </c>
      <c r="AO156" s="57">
        <f t="shared" si="65"/>
        <v>0</v>
      </c>
      <c r="AP156" s="57">
        <f t="shared" si="66"/>
        <v>0</v>
      </c>
      <c r="AQ156" s="57">
        <f t="shared" si="67"/>
        <v>0</v>
      </c>
      <c r="AR156" s="57">
        <f t="shared" si="68"/>
        <v>0</v>
      </c>
      <c r="AS156" s="57">
        <f t="shared" si="55"/>
        <v>0</v>
      </c>
      <c r="AT156" s="57">
        <f t="shared" si="69"/>
        <v>0</v>
      </c>
      <c r="AU156" s="58">
        <f t="shared" si="70"/>
        <v>0</v>
      </c>
    </row>
    <row r="157" spans="1:47" s="3" customFormat="1" ht="14">
      <c r="A157" s="118"/>
      <c r="B157" s="117">
        <v>0</v>
      </c>
      <c r="C157" s="8">
        <f t="shared" si="71"/>
        <v>0</v>
      </c>
      <c r="D157" s="9">
        <f t="shared" si="72"/>
        <v>0</v>
      </c>
      <c r="E157" s="65"/>
      <c r="F157" s="124"/>
      <c r="G157" s="125"/>
      <c r="H157" s="122">
        <v>0</v>
      </c>
      <c r="I157" s="123" t="s">
        <v>893</v>
      </c>
      <c r="J157" s="109" t="str">
        <f t="shared" ref="J157:J188" si="73">IF(OR(I157="Motor Vehicle Expenses - Fuel",I157="Motor Vehicle Expenses - Insurance &amp; CTP",I157="Motor Vehicle Expenses - Servicing, Repairs &amp; Tyres",I157="Motor Vehicle Expenses - Cleaning",I157="Motor Vehicle Expenses - Rent, Hire &amp; Lease",I157="Motor Vehicle Expenses - Other",),H157*$N$3,IF(I157="Motor Vehicle Expenses - Registration",H157*$N$3,IF(I157="Mobile Phone - Mixed Use",H157*$N$4,IF(I157="Internet",H157*$N$5,IF(I157="Music Subscriptions",H157*$N$6,IF(I157="Choose Category...","Enter Category",H157))))))</f>
        <v>Enter Category</v>
      </c>
      <c r="K157" s="110" t="str">
        <f t="shared" si="29"/>
        <v>Enter Category</v>
      </c>
      <c r="L157" s="109" t="str">
        <f t="shared" si="30"/>
        <v>Enter Category</v>
      </c>
      <c r="M157" s="56"/>
      <c r="N157" s="57">
        <v>0</v>
      </c>
      <c r="O157" s="57">
        <v>0</v>
      </c>
      <c r="P157" s="57">
        <v>0</v>
      </c>
      <c r="Q157" s="57">
        <v>0</v>
      </c>
      <c r="R157" s="57">
        <v>0</v>
      </c>
      <c r="S157" s="57">
        <v>0</v>
      </c>
      <c r="T157" s="57">
        <v>0</v>
      </c>
      <c r="U157" s="57">
        <f t="shared" si="31"/>
        <v>0</v>
      </c>
      <c r="V157" s="57">
        <f t="shared" si="32"/>
        <v>0</v>
      </c>
      <c r="W157" s="57">
        <f t="shared" si="33"/>
        <v>0</v>
      </c>
      <c r="X157" s="57">
        <f t="shared" si="34"/>
        <v>0</v>
      </c>
      <c r="Y157" s="57">
        <f t="shared" si="35"/>
        <v>0</v>
      </c>
      <c r="Z157" s="57">
        <f t="shared" si="36"/>
        <v>0</v>
      </c>
      <c r="AA157" s="57">
        <f t="shared" si="37"/>
        <v>0</v>
      </c>
      <c r="AB157" s="57">
        <f t="shared" si="38"/>
        <v>0</v>
      </c>
      <c r="AC157" s="57">
        <f t="shared" si="39"/>
        <v>0</v>
      </c>
      <c r="AD157" s="57">
        <f t="shared" si="40"/>
        <v>0</v>
      </c>
      <c r="AE157" s="57">
        <f t="shared" si="41"/>
        <v>0</v>
      </c>
      <c r="AF157" s="57">
        <f t="shared" si="42"/>
        <v>0</v>
      </c>
      <c r="AG157" s="57">
        <f t="shared" si="43"/>
        <v>0</v>
      </c>
      <c r="AH157" s="57">
        <f t="shared" si="44"/>
        <v>0</v>
      </c>
      <c r="AI157" s="57">
        <f t="shared" si="45"/>
        <v>0</v>
      </c>
      <c r="AJ157" s="57">
        <f t="shared" si="46"/>
        <v>0</v>
      </c>
      <c r="AK157" s="57">
        <f t="shared" si="47"/>
        <v>0</v>
      </c>
      <c r="AL157" s="57">
        <f t="shared" ref="AL157:AL188" si="74">IF(I157="Music Subscriptions",L157,0)</f>
        <v>0</v>
      </c>
      <c r="AM157" s="57">
        <f t="shared" ref="AM157:AM188" si="75">IF(I157="Parking",L157,0)</f>
        <v>0</v>
      </c>
      <c r="AN157" s="57">
        <f t="shared" ref="AN157:AN188" si="76">IF(I157="Rider Amenities - Water (non-GST)",L157,0)</f>
        <v>0</v>
      </c>
      <c r="AO157" s="57">
        <f t="shared" ref="AO157:AO188" si="77">IF(I157="Rider Amenities - Mints, Tissues &amp; Other (GST)",L157,0)</f>
        <v>0</v>
      </c>
      <c r="AP157" s="57">
        <f t="shared" ref="AP157:AP188" si="78">IF(I157="Sanitisation &amp; Hygiene",L157,0)</f>
        <v>0</v>
      </c>
      <c r="AQ157" s="57">
        <f t="shared" ref="AQ157:AQ188" si="79">IF(I157="Stationery",L157,0)</f>
        <v>0</v>
      </c>
      <c r="AR157" s="57">
        <f t="shared" ref="AR157:AR188" si="80">IF(I157="Sunglasses (only enter business portion)",L157,0)</f>
        <v>0</v>
      </c>
      <c r="AS157" s="57">
        <f t="shared" si="55"/>
        <v>0</v>
      </c>
      <c r="AT157" s="57">
        <f t="shared" ref="AT157:AT188" si="81">IF(I157="Other Expenses (GST)",L157,0)</f>
        <v>0</v>
      </c>
      <c r="AU157" s="58">
        <f t="shared" ref="AU157:AU188" si="82">IF(I157="Other Expenses (non-GST)",L157,0)</f>
        <v>0</v>
      </c>
    </row>
    <row r="158" spans="1:47" s="3" customFormat="1" ht="14">
      <c r="A158" s="118"/>
      <c r="B158" s="117">
        <v>0</v>
      </c>
      <c r="C158" s="8">
        <f t="shared" si="71"/>
        <v>0</v>
      </c>
      <c r="D158" s="9">
        <f t="shared" si="72"/>
        <v>0</v>
      </c>
      <c r="E158" s="65"/>
      <c r="F158" s="124"/>
      <c r="G158" s="125"/>
      <c r="H158" s="122">
        <v>0</v>
      </c>
      <c r="I158" s="123" t="s">
        <v>893</v>
      </c>
      <c r="J158" s="109" t="str">
        <f t="shared" si="73"/>
        <v>Enter Category</v>
      </c>
      <c r="K158" s="110" t="str">
        <f t="shared" ref="K158:K221" si="83">IF(OR(I158="Motor Vehicle Expenses - Registration",I158="Licences, Permits, Vehicle Checks, Medicals etc (non-GST)",I158="Bank Fees",I158="Rider Amenities - Water (non-GST)",I158="Other Expenses (non-GST)",),0,IF(I158="Choose Category...","Enter Category",J158/11))</f>
        <v>Enter Category</v>
      </c>
      <c r="L158" s="109" t="str">
        <f t="shared" ref="L158:L221" si="84">IF(I158="Choose Category...","Enter Category",ROUND(J158-K158,2))</f>
        <v>Enter Category</v>
      </c>
      <c r="M158" s="56"/>
      <c r="N158" s="57">
        <v>0</v>
      </c>
      <c r="O158" s="57">
        <v>0</v>
      </c>
      <c r="P158" s="57">
        <v>0</v>
      </c>
      <c r="Q158" s="57">
        <v>0</v>
      </c>
      <c r="R158" s="57">
        <v>0</v>
      </c>
      <c r="S158" s="57">
        <v>0</v>
      </c>
      <c r="T158" s="57">
        <v>0</v>
      </c>
      <c r="U158" s="57">
        <f t="shared" ref="U158:U221" si="85">IF(I158="Motor Vehicle Expenses - Fuel",L158,0)</f>
        <v>0</v>
      </c>
      <c r="V158" s="57">
        <f t="shared" ref="V158:V221" si="86">IF(I158="Motor Vehicle Expenses - Registration",L158,0)</f>
        <v>0</v>
      </c>
      <c r="W158" s="57">
        <f t="shared" ref="W158:W221" si="87">IF(I158="Motor Vehicle Expenses - Insurance &amp; CTP",L158,0)</f>
        <v>0</v>
      </c>
      <c r="X158" s="57">
        <f t="shared" ref="X158:X221" si="88">IF(I158="Motor Vehicle Expenses - Servicing, Repairs &amp; Tyres",L158,0)</f>
        <v>0</v>
      </c>
      <c r="Y158" s="57">
        <f t="shared" ref="Y158:Y221" si="89">IF(I158="Motor Vehicle Expenses - Rent, Hire &amp; Lease",L158,0)</f>
        <v>0</v>
      </c>
      <c r="Z158" s="57">
        <f t="shared" ref="Z158:Z221" si="90">IF(I158="Motor Vehicle Expenses - Cleaning",L158,0)</f>
        <v>0</v>
      </c>
      <c r="AA158" s="57">
        <f t="shared" ref="AA158:AA221" si="91">IF(I158="Motor Vehicle Expenses - Other",L158,0)</f>
        <v>0</v>
      </c>
      <c r="AB158" s="57">
        <f t="shared" ref="AB158:AB221" si="92">IF(I158="Accountancy",L158,0)</f>
        <v>0</v>
      </c>
      <c r="AC158" s="57">
        <f t="shared" ref="AC158:AC221" si="93">IF(I158="Bank Fees",L158,0)</f>
        <v>0</v>
      </c>
      <c r="AD158" s="57">
        <f t="shared" ref="AD158:AD221" si="94">IF(I158="Computer Expenses",L158,0)</f>
        <v>0</v>
      </c>
      <c r="AE158" s="57">
        <f t="shared" ref="AE158:AE221" si="95">IF(I158="Courses &amp; Training",L158,0)</f>
        <v>0</v>
      </c>
      <c r="AF158" s="57">
        <f t="shared" ref="AF158:AF221" si="96">IF(I158="Equipment (dashcams, tools etc)",L158,0)</f>
        <v>0</v>
      </c>
      <c r="AG158" s="57">
        <f t="shared" ref="AG158:AG221" si="97">IF(I158="Internet",L158,0)</f>
        <v>0</v>
      </c>
      <c r="AH158" s="57">
        <f t="shared" ref="AH158:AH221" si="98">IF(I158="Licences, Permits, Vehicle Checks, Medicals etc (GST)",L158,0)</f>
        <v>0</v>
      </c>
      <c r="AI158" s="57">
        <f t="shared" ref="AI158:AI221" si="99">IF(I158="Licences, Permits, Vehicle Checks, Medicals etc (non-GST)",L158,0)</f>
        <v>0</v>
      </c>
      <c r="AJ158" s="57">
        <f t="shared" ref="AJ158:AJ221" si="100">IF(I158="Mobile Phone - Mixed Use",L158,0)</f>
        <v>0</v>
      </c>
      <c r="AK158" s="57">
        <f t="shared" ref="AK158:AK221" si="101">IF(I158="Mobile Phone - 100% for Business",L158,0)</f>
        <v>0</v>
      </c>
      <c r="AL158" s="57">
        <f t="shared" si="74"/>
        <v>0</v>
      </c>
      <c r="AM158" s="57">
        <f t="shared" si="75"/>
        <v>0</v>
      </c>
      <c r="AN158" s="57">
        <f t="shared" si="76"/>
        <v>0</v>
      </c>
      <c r="AO158" s="57">
        <f t="shared" si="77"/>
        <v>0</v>
      </c>
      <c r="AP158" s="57">
        <f t="shared" si="78"/>
        <v>0</v>
      </c>
      <c r="AQ158" s="57">
        <f t="shared" si="79"/>
        <v>0</v>
      </c>
      <c r="AR158" s="57">
        <f t="shared" si="80"/>
        <v>0</v>
      </c>
      <c r="AS158" s="57">
        <f t="shared" ref="AS158:AS221" si="102">IF(I158="Tolls (See Instructions tab for how to enter)",L158,0)</f>
        <v>0</v>
      </c>
      <c r="AT158" s="57">
        <f t="shared" si="81"/>
        <v>0</v>
      </c>
      <c r="AU158" s="58">
        <f t="shared" si="82"/>
        <v>0</v>
      </c>
    </row>
    <row r="159" spans="1:47" s="3" customFormat="1" ht="14">
      <c r="A159" s="118"/>
      <c r="B159" s="117">
        <v>0</v>
      </c>
      <c r="C159" s="8">
        <f t="shared" si="71"/>
        <v>0</v>
      </c>
      <c r="D159" s="9">
        <f t="shared" si="72"/>
        <v>0</v>
      </c>
      <c r="E159" s="65"/>
      <c r="F159" s="124"/>
      <c r="G159" s="125"/>
      <c r="H159" s="122">
        <v>0</v>
      </c>
      <c r="I159" s="123" t="s">
        <v>893</v>
      </c>
      <c r="J159" s="109" t="str">
        <f t="shared" si="73"/>
        <v>Enter Category</v>
      </c>
      <c r="K159" s="110" t="str">
        <f t="shared" si="83"/>
        <v>Enter Category</v>
      </c>
      <c r="L159" s="109" t="str">
        <f t="shared" si="84"/>
        <v>Enter Category</v>
      </c>
      <c r="M159" s="56"/>
      <c r="N159" s="57">
        <v>0</v>
      </c>
      <c r="O159" s="57">
        <v>0</v>
      </c>
      <c r="P159" s="57">
        <v>0</v>
      </c>
      <c r="Q159" s="57">
        <v>0</v>
      </c>
      <c r="R159" s="57">
        <v>0</v>
      </c>
      <c r="S159" s="57">
        <v>0</v>
      </c>
      <c r="T159" s="57">
        <v>0</v>
      </c>
      <c r="U159" s="57">
        <f t="shared" si="85"/>
        <v>0</v>
      </c>
      <c r="V159" s="57">
        <f t="shared" si="86"/>
        <v>0</v>
      </c>
      <c r="W159" s="57">
        <f t="shared" si="87"/>
        <v>0</v>
      </c>
      <c r="X159" s="57">
        <f t="shared" si="88"/>
        <v>0</v>
      </c>
      <c r="Y159" s="57">
        <f t="shared" si="89"/>
        <v>0</v>
      </c>
      <c r="Z159" s="57">
        <f t="shared" si="90"/>
        <v>0</v>
      </c>
      <c r="AA159" s="57">
        <f t="shared" si="91"/>
        <v>0</v>
      </c>
      <c r="AB159" s="57">
        <f t="shared" si="92"/>
        <v>0</v>
      </c>
      <c r="AC159" s="57">
        <f t="shared" si="93"/>
        <v>0</v>
      </c>
      <c r="AD159" s="57">
        <f t="shared" si="94"/>
        <v>0</v>
      </c>
      <c r="AE159" s="57">
        <f t="shared" si="95"/>
        <v>0</v>
      </c>
      <c r="AF159" s="57">
        <f t="shared" si="96"/>
        <v>0</v>
      </c>
      <c r="AG159" s="57">
        <f t="shared" si="97"/>
        <v>0</v>
      </c>
      <c r="AH159" s="57">
        <f t="shared" si="98"/>
        <v>0</v>
      </c>
      <c r="AI159" s="57">
        <f t="shared" si="99"/>
        <v>0</v>
      </c>
      <c r="AJ159" s="57">
        <f t="shared" si="100"/>
        <v>0</v>
      </c>
      <c r="AK159" s="57">
        <f t="shared" si="101"/>
        <v>0</v>
      </c>
      <c r="AL159" s="57">
        <f t="shared" si="74"/>
        <v>0</v>
      </c>
      <c r="AM159" s="57">
        <f t="shared" si="75"/>
        <v>0</v>
      </c>
      <c r="AN159" s="57">
        <f t="shared" si="76"/>
        <v>0</v>
      </c>
      <c r="AO159" s="57">
        <f t="shared" si="77"/>
        <v>0</v>
      </c>
      <c r="AP159" s="57">
        <f t="shared" si="78"/>
        <v>0</v>
      </c>
      <c r="AQ159" s="57">
        <f t="shared" si="79"/>
        <v>0</v>
      </c>
      <c r="AR159" s="57">
        <f t="shared" si="80"/>
        <v>0</v>
      </c>
      <c r="AS159" s="57">
        <f t="shared" si="102"/>
        <v>0</v>
      </c>
      <c r="AT159" s="57">
        <f t="shared" si="81"/>
        <v>0</v>
      </c>
      <c r="AU159" s="58">
        <f t="shared" si="82"/>
        <v>0</v>
      </c>
    </row>
    <row r="160" spans="1:47" s="3" customFormat="1" ht="14">
      <c r="A160" s="118"/>
      <c r="B160" s="117">
        <v>0</v>
      </c>
      <c r="C160" s="8">
        <f t="shared" si="71"/>
        <v>0</v>
      </c>
      <c r="D160" s="9">
        <f t="shared" si="72"/>
        <v>0</v>
      </c>
      <c r="E160" s="65"/>
      <c r="F160" s="124"/>
      <c r="G160" s="125"/>
      <c r="H160" s="122">
        <v>0</v>
      </c>
      <c r="I160" s="123" t="s">
        <v>893</v>
      </c>
      <c r="J160" s="109" t="str">
        <f t="shared" si="73"/>
        <v>Enter Category</v>
      </c>
      <c r="K160" s="110" t="str">
        <f t="shared" si="83"/>
        <v>Enter Category</v>
      </c>
      <c r="L160" s="109" t="str">
        <f t="shared" si="84"/>
        <v>Enter Category</v>
      </c>
      <c r="M160" s="56"/>
      <c r="N160" s="57">
        <v>0</v>
      </c>
      <c r="O160" s="57">
        <v>0</v>
      </c>
      <c r="P160" s="57">
        <v>0</v>
      </c>
      <c r="Q160" s="57">
        <v>0</v>
      </c>
      <c r="R160" s="57">
        <v>0</v>
      </c>
      <c r="S160" s="57">
        <v>0</v>
      </c>
      <c r="T160" s="57">
        <v>0</v>
      </c>
      <c r="U160" s="57">
        <f t="shared" si="85"/>
        <v>0</v>
      </c>
      <c r="V160" s="57">
        <f t="shared" si="86"/>
        <v>0</v>
      </c>
      <c r="W160" s="57">
        <f t="shared" si="87"/>
        <v>0</v>
      </c>
      <c r="X160" s="57">
        <f t="shared" si="88"/>
        <v>0</v>
      </c>
      <c r="Y160" s="57">
        <f t="shared" si="89"/>
        <v>0</v>
      </c>
      <c r="Z160" s="57">
        <f t="shared" si="90"/>
        <v>0</v>
      </c>
      <c r="AA160" s="57">
        <f t="shared" si="91"/>
        <v>0</v>
      </c>
      <c r="AB160" s="57">
        <f t="shared" si="92"/>
        <v>0</v>
      </c>
      <c r="AC160" s="57">
        <f t="shared" si="93"/>
        <v>0</v>
      </c>
      <c r="AD160" s="57">
        <f t="shared" si="94"/>
        <v>0</v>
      </c>
      <c r="AE160" s="57">
        <f t="shared" si="95"/>
        <v>0</v>
      </c>
      <c r="AF160" s="57">
        <f t="shared" si="96"/>
        <v>0</v>
      </c>
      <c r="AG160" s="57">
        <f t="shared" si="97"/>
        <v>0</v>
      </c>
      <c r="AH160" s="57">
        <f t="shared" si="98"/>
        <v>0</v>
      </c>
      <c r="AI160" s="57">
        <f t="shared" si="99"/>
        <v>0</v>
      </c>
      <c r="AJ160" s="57">
        <f t="shared" si="100"/>
        <v>0</v>
      </c>
      <c r="AK160" s="57">
        <f t="shared" si="101"/>
        <v>0</v>
      </c>
      <c r="AL160" s="57">
        <f t="shared" si="74"/>
        <v>0</v>
      </c>
      <c r="AM160" s="57">
        <f t="shared" si="75"/>
        <v>0</v>
      </c>
      <c r="AN160" s="57">
        <f t="shared" si="76"/>
        <v>0</v>
      </c>
      <c r="AO160" s="57">
        <f t="shared" si="77"/>
        <v>0</v>
      </c>
      <c r="AP160" s="57">
        <f t="shared" si="78"/>
        <v>0</v>
      </c>
      <c r="AQ160" s="57">
        <f t="shared" si="79"/>
        <v>0</v>
      </c>
      <c r="AR160" s="57">
        <f t="shared" si="80"/>
        <v>0</v>
      </c>
      <c r="AS160" s="57">
        <f t="shared" si="102"/>
        <v>0</v>
      </c>
      <c r="AT160" s="57">
        <f t="shared" si="81"/>
        <v>0</v>
      </c>
      <c r="AU160" s="58">
        <f t="shared" si="82"/>
        <v>0</v>
      </c>
    </row>
    <row r="161" spans="1:47" s="3" customFormat="1" ht="14">
      <c r="A161" s="118"/>
      <c r="B161" s="117">
        <v>0</v>
      </c>
      <c r="C161" s="8">
        <f t="shared" si="71"/>
        <v>0</v>
      </c>
      <c r="D161" s="9">
        <f t="shared" si="72"/>
        <v>0</v>
      </c>
      <c r="E161" s="65"/>
      <c r="F161" s="124"/>
      <c r="G161" s="125"/>
      <c r="H161" s="122">
        <v>0</v>
      </c>
      <c r="I161" s="123" t="s">
        <v>893</v>
      </c>
      <c r="J161" s="109" t="str">
        <f t="shared" si="73"/>
        <v>Enter Category</v>
      </c>
      <c r="K161" s="110" t="str">
        <f t="shared" si="83"/>
        <v>Enter Category</v>
      </c>
      <c r="L161" s="109" t="str">
        <f t="shared" si="84"/>
        <v>Enter Category</v>
      </c>
      <c r="M161" s="56"/>
      <c r="N161" s="57">
        <v>0</v>
      </c>
      <c r="O161" s="57">
        <v>0</v>
      </c>
      <c r="P161" s="57">
        <v>0</v>
      </c>
      <c r="Q161" s="57">
        <v>0</v>
      </c>
      <c r="R161" s="57">
        <v>0</v>
      </c>
      <c r="S161" s="57">
        <v>0</v>
      </c>
      <c r="T161" s="57">
        <v>0</v>
      </c>
      <c r="U161" s="57">
        <f t="shared" si="85"/>
        <v>0</v>
      </c>
      <c r="V161" s="57">
        <f t="shared" si="86"/>
        <v>0</v>
      </c>
      <c r="W161" s="57">
        <f t="shared" si="87"/>
        <v>0</v>
      </c>
      <c r="X161" s="57">
        <f t="shared" si="88"/>
        <v>0</v>
      </c>
      <c r="Y161" s="57">
        <f t="shared" si="89"/>
        <v>0</v>
      </c>
      <c r="Z161" s="57">
        <f t="shared" si="90"/>
        <v>0</v>
      </c>
      <c r="AA161" s="57">
        <f t="shared" si="91"/>
        <v>0</v>
      </c>
      <c r="AB161" s="57">
        <f t="shared" si="92"/>
        <v>0</v>
      </c>
      <c r="AC161" s="57">
        <f t="shared" si="93"/>
        <v>0</v>
      </c>
      <c r="AD161" s="57">
        <f t="shared" si="94"/>
        <v>0</v>
      </c>
      <c r="AE161" s="57">
        <f t="shared" si="95"/>
        <v>0</v>
      </c>
      <c r="AF161" s="57">
        <f t="shared" si="96"/>
        <v>0</v>
      </c>
      <c r="AG161" s="57">
        <f t="shared" si="97"/>
        <v>0</v>
      </c>
      <c r="AH161" s="57">
        <f t="shared" si="98"/>
        <v>0</v>
      </c>
      <c r="AI161" s="57">
        <f t="shared" si="99"/>
        <v>0</v>
      </c>
      <c r="AJ161" s="57">
        <f t="shared" si="100"/>
        <v>0</v>
      </c>
      <c r="AK161" s="57">
        <f t="shared" si="101"/>
        <v>0</v>
      </c>
      <c r="AL161" s="57">
        <f t="shared" si="74"/>
        <v>0</v>
      </c>
      <c r="AM161" s="57">
        <f t="shared" si="75"/>
        <v>0</v>
      </c>
      <c r="AN161" s="57">
        <f t="shared" si="76"/>
        <v>0</v>
      </c>
      <c r="AO161" s="57">
        <f t="shared" si="77"/>
        <v>0</v>
      </c>
      <c r="AP161" s="57">
        <f t="shared" si="78"/>
        <v>0</v>
      </c>
      <c r="AQ161" s="57">
        <f t="shared" si="79"/>
        <v>0</v>
      </c>
      <c r="AR161" s="57">
        <f t="shared" si="80"/>
        <v>0</v>
      </c>
      <c r="AS161" s="57">
        <f t="shared" si="102"/>
        <v>0</v>
      </c>
      <c r="AT161" s="57">
        <f t="shared" si="81"/>
        <v>0</v>
      </c>
      <c r="AU161" s="58">
        <f t="shared" si="82"/>
        <v>0</v>
      </c>
    </row>
    <row r="162" spans="1:47" s="3" customFormat="1" ht="14">
      <c r="A162" s="118"/>
      <c r="B162" s="117">
        <v>0</v>
      </c>
      <c r="C162" s="8">
        <f t="shared" si="71"/>
        <v>0</v>
      </c>
      <c r="D162" s="9">
        <f t="shared" si="72"/>
        <v>0</v>
      </c>
      <c r="E162" s="65"/>
      <c r="F162" s="124"/>
      <c r="G162" s="125"/>
      <c r="H162" s="122">
        <v>0</v>
      </c>
      <c r="I162" s="123" t="s">
        <v>893</v>
      </c>
      <c r="J162" s="109" t="str">
        <f t="shared" si="73"/>
        <v>Enter Category</v>
      </c>
      <c r="K162" s="110" t="str">
        <f t="shared" si="83"/>
        <v>Enter Category</v>
      </c>
      <c r="L162" s="109" t="str">
        <f t="shared" si="84"/>
        <v>Enter Category</v>
      </c>
      <c r="M162" s="56"/>
      <c r="N162" s="57">
        <v>0</v>
      </c>
      <c r="O162" s="57">
        <v>0</v>
      </c>
      <c r="P162" s="57">
        <v>0</v>
      </c>
      <c r="Q162" s="57">
        <v>0</v>
      </c>
      <c r="R162" s="57">
        <v>0</v>
      </c>
      <c r="S162" s="57">
        <v>0</v>
      </c>
      <c r="T162" s="57">
        <v>0</v>
      </c>
      <c r="U162" s="57">
        <f t="shared" si="85"/>
        <v>0</v>
      </c>
      <c r="V162" s="57">
        <f t="shared" si="86"/>
        <v>0</v>
      </c>
      <c r="W162" s="57">
        <f t="shared" si="87"/>
        <v>0</v>
      </c>
      <c r="X162" s="57">
        <f t="shared" si="88"/>
        <v>0</v>
      </c>
      <c r="Y162" s="57">
        <f t="shared" si="89"/>
        <v>0</v>
      </c>
      <c r="Z162" s="57">
        <f t="shared" si="90"/>
        <v>0</v>
      </c>
      <c r="AA162" s="57">
        <f t="shared" si="91"/>
        <v>0</v>
      </c>
      <c r="AB162" s="57">
        <f t="shared" si="92"/>
        <v>0</v>
      </c>
      <c r="AC162" s="57">
        <f t="shared" si="93"/>
        <v>0</v>
      </c>
      <c r="AD162" s="57">
        <f t="shared" si="94"/>
        <v>0</v>
      </c>
      <c r="AE162" s="57">
        <f t="shared" si="95"/>
        <v>0</v>
      </c>
      <c r="AF162" s="57">
        <f t="shared" si="96"/>
        <v>0</v>
      </c>
      <c r="AG162" s="57">
        <f t="shared" si="97"/>
        <v>0</v>
      </c>
      <c r="AH162" s="57">
        <f t="shared" si="98"/>
        <v>0</v>
      </c>
      <c r="AI162" s="57">
        <f t="shared" si="99"/>
        <v>0</v>
      </c>
      <c r="AJ162" s="57">
        <f t="shared" si="100"/>
        <v>0</v>
      </c>
      <c r="AK162" s="57">
        <f t="shared" si="101"/>
        <v>0</v>
      </c>
      <c r="AL162" s="57">
        <f t="shared" si="74"/>
        <v>0</v>
      </c>
      <c r="AM162" s="57">
        <f t="shared" si="75"/>
        <v>0</v>
      </c>
      <c r="AN162" s="57">
        <f t="shared" si="76"/>
        <v>0</v>
      </c>
      <c r="AO162" s="57">
        <f t="shared" si="77"/>
        <v>0</v>
      </c>
      <c r="AP162" s="57">
        <f t="shared" si="78"/>
        <v>0</v>
      </c>
      <c r="AQ162" s="57">
        <f t="shared" si="79"/>
        <v>0</v>
      </c>
      <c r="AR162" s="57">
        <f t="shared" si="80"/>
        <v>0</v>
      </c>
      <c r="AS162" s="57">
        <f t="shared" si="102"/>
        <v>0</v>
      </c>
      <c r="AT162" s="57">
        <f t="shared" si="81"/>
        <v>0</v>
      </c>
      <c r="AU162" s="58">
        <f t="shared" si="82"/>
        <v>0</v>
      </c>
    </row>
    <row r="163" spans="1:47" s="3" customFormat="1" ht="14">
      <c r="A163" s="118"/>
      <c r="B163" s="117">
        <v>0</v>
      </c>
      <c r="C163" s="8">
        <f t="shared" si="71"/>
        <v>0</v>
      </c>
      <c r="D163" s="9">
        <f t="shared" si="72"/>
        <v>0</v>
      </c>
      <c r="E163" s="65"/>
      <c r="F163" s="124"/>
      <c r="G163" s="125"/>
      <c r="H163" s="122">
        <v>0</v>
      </c>
      <c r="I163" s="123" t="s">
        <v>893</v>
      </c>
      <c r="J163" s="109" t="str">
        <f t="shared" si="73"/>
        <v>Enter Category</v>
      </c>
      <c r="K163" s="110" t="str">
        <f t="shared" si="83"/>
        <v>Enter Category</v>
      </c>
      <c r="L163" s="109" t="str">
        <f t="shared" si="84"/>
        <v>Enter Category</v>
      </c>
      <c r="M163" s="56"/>
      <c r="N163" s="57">
        <v>0</v>
      </c>
      <c r="O163" s="57">
        <v>0</v>
      </c>
      <c r="P163" s="57">
        <v>0</v>
      </c>
      <c r="Q163" s="57">
        <v>0</v>
      </c>
      <c r="R163" s="57">
        <v>0</v>
      </c>
      <c r="S163" s="57">
        <v>0</v>
      </c>
      <c r="T163" s="57">
        <v>0</v>
      </c>
      <c r="U163" s="57">
        <f t="shared" si="85"/>
        <v>0</v>
      </c>
      <c r="V163" s="57">
        <f t="shared" si="86"/>
        <v>0</v>
      </c>
      <c r="W163" s="57">
        <f t="shared" si="87"/>
        <v>0</v>
      </c>
      <c r="X163" s="57">
        <f t="shared" si="88"/>
        <v>0</v>
      </c>
      <c r="Y163" s="57">
        <f t="shared" si="89"/>
        <v>0</v>
      </c>
      <c r="Z163" s="57">
        <f t="shared" si="90"/>
        <v>0</v>
      </c>
      <c r="AA163" s="57">
        <f t="shared" si="91"/>
        <v>0</v>
      </c>
      <c r="AB163" s="57">
        <f t="shared" si="92"/>
        <v>0</v>
      </c>
      <c r="AC163" s="57">
        <f t="shared" si="93"/>
        <v>0</v>
      </c>
      <c r="AD163" s="57">
        <f t="shared" si="94"/>
        <v>0</v>
      </c>
      <c r="AE163" s="57">
        <f t="shared" si="95"/>
        <v>0</v>
      </c>
      <c r="AF163" s="57">
        <f t="shared" si="96"/>
        <v>0</v>
      </c>
      <c r="AG163" s="57">
        <f t="shared" si="97"/>
        <v>0</v>
      </c>
      <c r="AH163" s="57">
        <f t="shared" si="98"/>
        <v>0</v>
      </c>
      <c r="AI163" s="57">
        <f t="shared" si="99"/>
        <v>0</v>
      </c>
      <c r="AJ163" s="57">
        <f t="shared" si="100"/>
        <v>0</v>
      </c>
      <c r="AK163" s="57">
        <f t="shared" si="101"/>
        <v>0</v>
      </c>
      <c r="AL163" s="57">
        <f t="shared" si="74"/>
        <v>0</v>
      </c>
      <c r="AM163" s="57">
        <f t="shared" si="75"/>
        <v>0</v>
      </c>
      <c r="AN163" s="57">
        <f t="shared" si="76"/>
        <v>0</v>
      </c>
      <c r="AO163" s="57">
        <f t="shared" si="77"/>
        <v>0</v>
      </c>
      <c r="AP163" s="57">
        <f t="shared" si="78"/>
        <v>0</v>
      </c>
      <c r="AQ163" s="57">
        <f t="shared" si="79"/>
        <v>0</v>
      </c>
      <c r="AR163" s="57">
        <f t="shared" si="80"/>
        <v>0</v>
      </c>
      <c r="AS163" s="57">
        <f t="shared" si="102"/>
        <v>0</v>
      </c>
      <c r="AT163" s="57">
        <f t="shared" si="81"/>
        <v>0</v>
      </c>
      <c r="AU163" s="58">
        <f t="shared" si="82"/>
        <v>0</v>
      </c>
    </row>
    <row r="164" spans="1:47" s="3" customFormat="1" ht="14">
      <c r="A164" s="118"/>
      <c r="B164" s="117">
        <v>0</v>
      </c>
      <c r="C164" s="8">
        <f t="shared" si="71"/>
        <v>0</v>
      </c>
      <c r="D164" s="9">
        <f t="shared" si="72"/>
        <v>0</v>
      </c>
      <c r="E164" s="65"/>
      <c r="F164" s="124"/>
      <c r="G164" s="125"/>
      <c r="H164" s="122">
        <v>0</v>
      </c>
      <c r="I164" s="123" t="s">
        <v>893</v>
      </c>
      <c r="J164" s="109" t="str">
        <f t="shared" si="73"/>
        <v>Enter Category</v>
      </c>
      <c r="K164" s="110" t="str">
        <f t="shared" si="83"/>
        <v>Enter Category</v>
      </c>
      <c r="L164" s="109" t="str">
        <f t="shared" si="84"/>
        <v>Enter Category</v>
      </c>
      <c r="M164" s="56"/>
      <c r="N164" s="57">
        <v>0</v>
      </c>
      <c r="O164" s="57">
        <v>0</v>
      </c>
      <c r="P164" s="57">
        <v>0</v>
      </c>
      <c r="Q164" s="57">
        <v>0</v>
      </c>
      <c r="R164" s="57">
        <v>0</v>
      </c>
      <c r="S164" s="57">
        <v>0</v>
      </c>
      <c r="T164" s="57">
        <v>0</v>
      </c>
      <c r="U164" s="57">
        <f t="shared" si="85"/>
        <v>0</v>
      </c>
      <c r="V164" s="57">
        <f t="shared" si="86"/>
        <v>0</v>
      </c>
      <c r="W164" s="57">
        <f t="shared" si="87"/>
        <v>0</v>
      </c>
      <c r="X164" s="57">
        <f t="shared" si="88"/>
        <v>0</v>
      </c>
      <c r="Y164" s="57">
        <f t="shared" si="89"/>
        <v>0</v>
      </c>
      <c r="Z164" s="57">
        <f t="shared" si="90"/>
        <v>0</v>
      </c>
      <c r="AA164" s="57">
        <f t="shared" si="91"/>
        <v>0</v>
      </c>
      <c r="AB164" s="57">
        <f t="shared" si="92"/>
        <v>0</v>
      </c>
      <c r="AC164" s="57">
        <f t="shared" si="93"/>
        <v>0</v>
      </c>
      <c r="AD164" s="57">
        <f t="shared" si="94"/>
        <v>0</v>
      </c>
      <c r="AE164" s="57">
        <f t="shared" si="95"/>
        <v>0</v>
      </c>
      <c r="AF164" s="57">
        <f t="shared" si="96"/>
        <v>0</v>
      </c>
      <c r="AG164" s="57">
        <f t="shared" si="97"/>
        <v>0</v>
      </c>
      <c r="AH164" s="57">
        <f t="shared" si="98"/>
        <v>0</v>
      </c>
      <c r="AI164" s="57">
        <f t="shared" si="99"/>
        <v>0</v>
      </c>
      <c r="AJ164" s="57">
        <f t="shared" si="100"/>
        <v>0</v>
      </c>
      <c r="AK164" s="57">
        <f t="shared" si="101"/>
        <v>0</v>
      </c>
      <c r="AL164" s="57">
        <f t="shared" si="74"/>
        <v>0</v>
      </c>
      <c r="AM164" s="57">
        <f t="shared" si="75"/>
        <v>0</v>
      </c>
      <c r="AN164" s="57">
        <f t="shared" si="76"/>
        <v>0</v>
      </c>
      <c r="AO164" s="57">
        <f t="shared" si="77"/>
        <v>0</v>
      </c>
      <c r="AP164" s="57">
        <f t="shared" si="78"/>
        <v>0</v>
      </c>
      <c r="AQ164" s="57">
        <f t="shared" si="79"/>
        <v>0</v>
      </c>
      <c r="AR164" s="57">
        <f t="shared" si="80"/>
        <v>0</v>
      </c>
      <c r="AS164" s="57">
        <f t="shared" si="102"/>
        <v>0</v>
      </c>
      <c r="AT164" s="57">
        <f t="shared" si="81"/>
        <v>0</v>
      </c>
      <c r="AU164" s="58">
        <f t="shared" si="82"/>
        <v>0</v>
      </c>
    </row>
    <row r="165" spans="1:47" s="3" customFormat="1" ht="14">
      <c r="A165" s="118"/>
      <c r="B165" s="117">
        <v>0</v>
      </c>
      <c r="C165" s="8">
        <f t="shared" si="71"/>
        <v>0</v>
      </c>
      <c r="D165" s="9">
        <f t="shared" si="72"/>
        <v>0</v>
      </c>
      <c r="E165" s="65"/>
      <c r="F165" s="124"/>
      <c r="G165" s="125"/>
      <c r="H165" s="122">
        <v>0</v>
      </c>
      <c r="I165" s="123" t="s">
        <v>893</v>
      </c>
      <c r="J165" s="109" t="str">
        <f t="shared" si="73"/>
        <v>Enter Category</v>
      </c>
      <c r="K165" s="110" t="str">
        <f t="shared" si="83"/>
        <v>Enter Category</v>
      </c>
      <c r="L165" s="109" t="str">
        <f t="shared" si="84"/>
        <v>Enter Category</v>
      </c>
      <c r="M165" s="56"/>
      <c r="N165" s="57">
        <v>0</v>
      </c>
      <c r="O165" s="57">
        <v>0</v>
      </c>
      <c r="P165" s="57">
        <v>0</v>
      </c>
      <c r="Q165" s="57">
        <v>0</v>
      </c>
      <c r="R165" s="57">
        <v>0</v>
      </c>
      <c r="S165" s="57">
        <v>0</v>
      </c>
      <c r="T165" s="57">
        <v>0</v>
      </c>
      <c r="U165" s="57">
        <f t="shared" si="85"/>
        <v>0</v>
      </c>
      <c r="V165" s="57">
        <f t="shared" si="86"/>
        <v>0</v>
      </c>
      <c r="W165" s="57">
        <f t="shared" si="87"/>
        <v>0</v>
      </c>
      <c r="X165" s="57">
        <f t="shared" si="88"/>
        <v>0</v>
      </c>
      <c r="Y165" s="57">
        <f t="shared" si="89"/>
        <v>0</v>
      </c>
      <c r="Z165" s="57">
        <f t="shared" si="90"/>
        <v>0</v>
      </c>
      <c r="AA165" s="57">
        <f t="shared" si="91"/>
        <v>0</v>
      </c>
      <c r="AB165" s="57">
        <f t="shared" si="92"/>
        <v>0</v>
      </c>
      <c r="AC165" s="57">
        <f t="shared" si="93"/>
        <v>0</v>
      </c>
      <c r="AD165" s="57">
        <f t="shared" si="94"/>
        <v>0</v>
      </c>
      <c r="AE165" s="57">
        <f t="shared" si="95"/>
        <v>0</v>
      </c>
      <c r="AF165" s="57">
        <f t="shared" si="96"/>
        <v>0</v>
      </c>
      <c r="AG165" s="57">
        <f t="shared" si="97"/>
        <v>0</v>
      </c>
      <c r="AH165" s="57">
        <f t="shared" si="98"/>
        <v>0</v>
      </c>
      <c r="AI165" s="57">
        <f t="shared" si="99"/>
        <v>0</v>
      </c>
      <c r="AJ165" s="57">
        <f t="shared" si="100"/>
        <v>0</v>
      </c>
      <c r="AK165" s="57">
        <f t="shared" si="101"/>
        <v>0</v>
      </c>
      <c r="AL165" s="57">
        <f t="shared" si="74"/>
        <v>0</v>
      </c>
      <c r="AM165" s="57">
        <f t="shared" si="75"/>
        <v>0</v>
      </c>
      <c r="AN165" s="57">
        <f t="shared" si="76"/>
        <v>0</v>
      </c>
      <c r="AO165" s="57">
        <f t="shared" si="77"/>
        <v>0</v>
      </c>
      <c r="AP165" s="57">
        <f t="shared" si="78"/>
        <v>0</v>
      </c>
      <c r="AQ165" s="57">
        <f t="shared" si="79"/>
        <v>0</v>
      </c>
      <c r="AR165" s="57">
        <f t="shared" si="80"/>
        <v>0</v>
      </c>
      <c r="AS165" s="57">
        <f t="shared" si="102"/>
        <v>0</v>
      </c>
      <c r="AT165" s="57">
        <f t="shared" si="81"/>
        <v>0</v>
      </c>
      <c r="AU165" s="58">
        <f t="shared" si="82"/>
        <v>0</v>
      </c>
    </row>
    <row r="166" spans="1:47" s="3" customFormat="1" ht="14">
      <c r="A166" s="118"/>
      <c r="B166" s="117">
        <v>0</v>
      </c>
      <c r="C166" s="8">
        <f t="shared" si="71"/>
        <v>0</v>
      </c>
      <c r="D166" s="9">
        <f t="shared" si="72"/>
        <v>0</v>
      </c>
      <c r="E166" s="65"/>
      <c r="F166" s="124"/>
      <c r="G166" s="125"/>
      <c r="H166" s="122">
        <v>0</v>
      </c>
      <c r="I166" s="123" t="s">
        <v>893</v>
      </c>
      <c r="J166" s="109" t="str">
        <f t="shared" si="73"/>
        <v>Enter Category</v>
      </c>
      <c r="K166" s="110" t="str">
        <f t="shared" si="83"/>
        <v>Enter Category</v>
      </c>
      <c r="L166" s="109" t="str">
        <f t="shared" si="84"/>
        <v>Enter Category</v>
      </c>
      <c r="M166" s="56"/>
      <c r="N166" s="57">
        <v>0</v>
      </c>
      <c r="O166" s="57">
        <v>0</v>
      </c>
      <c r="P166" s="57">
        <v>0</v>
      </c>
      <c r="Q166" s="57">
        <v>0</v>
      </c>
      <c r="R166" s="57">
        <v>0</v>
      </c>
      <c r="S166" s="57">
        <v>0</v>
      </c>
      <c r="T166" s="57">
        <v>0</v>
      </c>
      <c r="U166" s="57">
        <f t="shared" si="85"/>
        <v>0</v>
      </c>
      <c r="V166" s="57">
        <f t="shared" si="86"/>
        <v>0</v>
      </c>
      <c r="W166" s="57">
        <f t="shared" si="87"/>
        <v>0</v>
      </c>
      <c r="X166" s="57">
        <f t="shared" si="88"/>
        <v>0</v>
      </c>
      <c r="Y166" s="57">
        <f t="shared" si="89"/>
        <v>0</v>
      </c>
      <c r="Z166" s="57">
        <f t="shared" si="90"/>
        <v>0</v>
      </c>
      <c r="AA166" s="57">
        <f t="shared" si="91"/>
        <v>0</v>
      </c>
      <c r="AB166" s="57">
        <f t="shared" si="92"/>
        <v>0</v>
      </c>
      <c r="AC166" s="57">
        <f t="shared" si="93"/>
        <v>0</v>
      </c>
      <c r="AD166" s="57">
        <f t="shared" si="94"/>
        <v>0</v>
      </c>
      <c r="AE166" s="57">
        <f t="shared" si="95"/>
        <v>0</v>
      </c>
      <c r="AF166" s="57">
        <f t="shared" si="96"/>
        <v>0</v>
      </c>
      <c r="AG166" s="57">
        <f t="shared" si="97"/>
        <v>0</v>
      </c>
      <c r="AH166" s="57">
        <f t="shared" si="98"/>
        <v>0</v>
      </c>
      <c r="AI166" s="57">
        <f t="shared" si="99"/>
        <v>0</v>
      </c>
      <c r="AJ166" s="57">
        <f t="shared" si="100"/>
        <v>0</v>
      </c>
      <c r="AK166" s="57">
        <f t="shared" si="101"/>
        <v>0</v>
      </c>
      <c r="AL166" s="57">
        <f t="shared" si="74"/>
        <v>0</v>
      </c>
      <c r="AM166" s="57">
        <f t="shared" si="75"/>
        <v>0</v>
      </c>
      <c r="AN166" s="57">
        <f t="shared" si="76"/>
        <v>0</v>
      </c>
      <c r="AO166" s="57">
        <f t="shared" si="77"/>
        <v>0</v>
      </c>
      <c r="AP166" s="57">
        <f t="shared" si="78"/>
        <v>0</v>
      </c>
      <c r="AQ166" s="57">
        <f t="shared" si="79"/>
        <v>0</v>
      </c>
      <c r="AR166" s="57">
        <f t="shared" si="80"/>
        <v>0</v>
      </c>
      <c r="AS166" s="57">
        <f t="shared" si="102"/>
        <v>0</v>
      </c>
      <c r="AT166" s="57">
        <f t="shared" si="81"/>
        <v>0</v>
      </c>
      <c r="AU166" s="58">
        <f t="shared" si="82"/>
        <v>0</v>
      </c>
    </row>
    <row r="167" spans="1:47" s="3" customFormat="1" ht="14">
      <c r="A167" s="118"/>
      <c r="B167" s="117">
        <v>0</v>
      </c>
      <c r="C167" s="8">
        <f t="shared" si="71"/>
        <v>0</v>
      </c>
      <c r="D167" s="9">
        <f t="shared" si="72"/>
        <v>0</v>
      </c>
      <c r="E167" s="65"/>
      <c r="F167" s="124"/>
      <c r="G167" s="125"/>
      <c r="H167" s="122">
        <v>0</v>
      </c>
      <c r="I167" s="123" t="s">
        <v>893</v>
      </c>
      <c r="J167" s="109" t="str">
        <f t="shared" si="73"/>
        <v>Enter Category</v>
      </c>
      <c r="K167" s="110" t="str">
        <f t="shared" si="83"/>
        <v>Enter Category</v>
      </c>
      <c r="L167" s="109" t="str">
        <f t="shared" si="84"/>
        <v>Enter Category</v>
      </c>
      <c r="M167" s="56"/>
      <c r="N167" s="57">
        <v>0</v>
      </c>
      <c r="O167" s="57">
        <v>0</v>
      </c>
      <c r="P167" s="57">
        <v>0</v>
      </c>
      <c r="Q167" s="57">
        <v>0</v>
      </c>
      <c r="R167" s="57">
        <v>0</v>
      </c>
      <c r="S167" s="57">
        <v>0</v>
      </c>
      <c r="T167" s="57">
        <v>0</v>
      </c>
      <c r="U167" s="57">
        <f t="shared" si="85"/>
        <v>0</v>
      </c>
      <c r="V167" s="57">
        <f t="shared" si="86"/>
        <v>0</v>
      </c>
      <c r="W167" s="57">
        <f t="shared" si="87"/>
        <v>0</v>
      </c>
      <c r="X167" s="57">
        <f t="shared" si="88"/>
        <v>0</v>
      </c>
      <c r="Y167" s="57">
        <f t="shared" si="89"/>
        <v>0</v>
      </c>
      <c r="Z167" s="57">
        <f t="shared" si="90"/>
        <v>0</v>
      </c>
      <c r="AA167" s="57">
        <f t="shared" si="91"/>
        <v>0</v>
      </c>
      <c r="AB167" s="57">
        <f t="shared" si="92"/>
        <v>0</v>
      </c>
      <c r="AC167" s="57">
        <f t="shared" si="93"/>
        <v>0</v>
      </c>
      <c r="AD167" s="57">
        <f t="shared" si="94"/>
        <v>0</v>
      </c>
      <c r="AE167" s="57">
        <f t="shared" si="95"/>
        <v>0</v>
      </c>
      <c r="AF167" s="57">
        <f t="shared" si="96"/>
        <v>0</v>
      </c>
      <c r="AG167" s="57">
        <f t="shared" si="97"/>
        <v>0</v>
      </c>
      <c r="AH167" s="57">
        <f t="shared" si="98"/>
        <v>0</v>
      </c>
      <c r="AI167" s="57">
        <f t="shared" si="99"/>
        <v>0</v>
      </c>
      <c r="AJ167" s="57">
        <f t="shared" si="100"/>
        <v>0</v>
      </c>
      <c r="AK167" s="57">
        <f t="shared" si="101"/>
        <v>0</v>
      </c>
      <c r="AL167" s="57">
        <f t="shared" si="74"/>
        <v>0</v>
      </c>
      <c r="AM167" s="57">
        <f t="shared" si="75"/>
        <v>0</v>
      </c>
      <c r="AN167" s="57">
        <f t="shared" si="76"/>
        <v>0</v>
      </c>
      <c r="AO167" s="57">
        <f t="shared" si="77"/>
        <v>0</v>
      </c>
      <c r="AP167" s="57">
        <f t="shared" si="78"/>
        <v>0</v>
      </c>
      <c r="AQ167" s="57">
        <f t="shared" si="79"/>
        <v>0</v>
      </c>
      <c r="AR167" s="57">
        <f t="shared" si="80"/>
        <v>0</v>
      </c>
      <c r="AS167" s="57">
        <f t="shared" si="102"/>
        <v>0</v>
      </c>
      <c r="AT167" s="57">
        <f t="shared" si="81"/>
        <v>0</v>
      </c>
      <c r="AU167" s="58">
        <f t="shared" si="82"/>
        <v>0</v>
      </c>
    </row>
    <row r="168" spans="1:47" s="3" customFormat="1" ht="14">
      <c r="A168" s="118"/>
      <c r="B168" s="117">
        <v>0</v>
      </c>
      <c r="C168" s="8">
        <f t="shared" si="71"/>
        <v>0</v>
      </c>
      <c r="D168" s="9">
        <f t="shared" si="72"/>
        <v>0</v>
      </c>
      <c r="E168" s="65"/>
      <c r="F168" s="124"/>
      <c r="G168" s="125"/>
      <c r="H168" s="122">
        <v>0</v>
      </c>
      <c r="I168" s="123" t="s">
        <v>893</v>
      </c>
      <c r="J168" s="109" t="str">
        <f t="shared" si="73"/>
        <v>Enter Category</v>
      </c>
      <c r="K168" s="110" t="str">
        <f t="shared" si="83"/>
        <v>Enter Category</v>
      </c>
      <c r="L168" s="109" t="str">
        <f t="shared" si="84"/>
        <v>Enter Category</v>
      </c>
      <c r="M168" s="56"/>
      <c r="N168" s="57">
        <v>0</v>
      </c>
      <c r="O168" s="57">
        <v>0</v>
      </c>
      <c r="P168" s="57">
        <v>0</v>
      </c>
      <c r="Q168" s="57">
        <v>0</v>
      </c>
      <c r="R168" s="57">
        <v>0</v>
      </c>
      <c r="S168" s="57">
        <v>0</v>
      </c>
      <c r="T168" s="57">
        <v>0</v>
      </c>
      <c r="U168" s="57">
        <f t="shared" si="85"/>
        <v>0</v>
      </c>
      <c r="V168" s="57">
        <f t="shared" si="86"/>
        <v>0</v>
      </c>
      <c r="W168" s="57">
        <f t="shared" si="87"/>
        <v>0</v>
      </c>
      <c r="X168" s="57">
        <f t="shared" si="88"/>
        <v>0</v>
      </c>
      <c r="Y168" s="57">
        <f t="shared" si="89"/>
        <v>0</v>
      </c>
      <c r="Z168" s="57">
        <f t="shared" si="90"/>
        <v>0</v>
      </c>
      <c r="AA168" s="57">
        <f t="shared" si="91"/>
        <v>0</v>
      </c>
      <c r="AB168" s="57">
        <f t="shared" si="92"/>
        <v>0</v>
      </c>
      <c r="AC168" s="57">
        <f t="shared" si="93"/>
        <v>0</v>
      </c>
      <c r="AD168" s="57">
        <f t="shared" si="94"/>
        <v>0</v>
      </c>
      <c r="AE168" s="57">
        <f t="shared" si="95"/>
        <v>0</v>
      </c>
      <c r="AF168" s="57">
        <f t="shared" si="96"/>
        <v>0</v>
      </c>
      <c r="AG168" s="57">
        <f t="shared" si="97"/>
        <v>0</v>
      </c>
      <c r="AH168" s="57">
        <f t="shared" si="98"/>
        <v>0</v>
      </c>
      <c r="AI168" s="57">
        <f t="shared" si="99"/>
        <v>0</v>
      </c>
      <c r="AJ168" s="57">
        <f t="shared" si="100"/>
        <v>0</v>
      </c>
      <c r="AK168" s="57">
        <f t="shared" si="101"/>
        <v>0</v>
      </c>
      <c r="AL168" s="57">
        <f t="shared" si="74"/>
        <v>0</v>
      </c>
      <c r="AM168" s="57">
        <f t="shared" si="75"/>
        <v>0</v>
      </c>
      <c r="AN168" s="57">
        <f t="shared" si="76"/>
        <v>0</v>
      </c>
      <c r="AO168" s="57">
        <f t="shared" si="77"/>
        <v>0</v>
      </c>
      <c r="AP168" s="57">
        <f t="shared" si="78"/>
        <v>0</v>
      </c>
      <c r="AQ168" s="57">
        <f t="shared" si="79"/>
        <v>0</v>
      </c>
      <c r="AR168" s="57">
        <f t="shared" si="80"/>
        <v>0</v>
      </c>
      <c r="AS168" s="57">
        <f t="shared" si="102"/>
        <v>0</v>
      </c>
      <c r="AT168" s="57">
        <f t="shared" si="81"/>
        <v>0</v>
      </c>
      <c r="AU168" s="58">
        <f t="shared" si="82"/>
        <v>0</v>
      </c>
    </row>
    <row r="169" spans="1:47" s="3" customFormat="1" ht="14">
      <c r="A169" s="118"/>
      <c r="B169" s="117">
        <v>0</v>
      </c>
      <c r="C169" s="8">
        <f t="shared" si="71"/>
        <v>0</v>
      </c>
      <c r="D169" s="9">
        <f t="shared" si="72"/>
        <v>0</v>
      </c>
      <c r="E169" s="65"/>
      <c r="F169" s="124"/>
      <c r="G169" s="125"/>
      <c r="H169" s="122">
        <v>0</v>
      </c>
      <c r="I169" s="123" t="s">
        <v>893</v>
      </c>
      <c r="J169" s="109" t="str">
        <f t="shared" si="73"/>
        <v>Enter Category</v>
      </c>
      <c r="K169" s="110" t="str">
        <f t="shared" si="83"/>
        <v>Enter Category</v>
      </c>
      <c r="L169" s="109" t="str">
        <f t="shared" si="84"/>
        <v>Enter Category</v>
      </c>
      <c r="M169" s="56"/>
      <c r="N169" s="57">
        <v>0</v>
      </c>
      <c r="O169" s="57">
        <v>0</v>
      </c>
      <c r="P169" s="57">
        <v>0</v>
      </c>
      <c r="Q169" s="57">
        <v>0</v>
      </c>
      <c r="R169" s="57">
        <v>0</v>
      </c>
      <c r="S169" s="57">
        <v>0</v>
      </c>
      <c r="T169" s="57">
        <v>0</v>
      </c>
      <c r="U169" s="57">
        <f t="shared" si="85"/>
        <v>0</v>
      </c>
      <c r="V169" s="57">
        <f t="shared" si="86"/>
        <v>0</v>
      </c>
      <c r="W169" s="57">
        <f t="shared" si="87"/>
        <v>0</v>
      </c>
      <c r="X169" s="57">
        <f t="shared" si="88"/>
        <v>0</v>
      </c>
      <c r="Y169" s="57">
        <f t="shared" si="89"/>
        <v>0</v>
      </c>
      <c r="Z169" s="57">
        <f t="shared" si="90"/>
        <v>0</v>
      </c>
      <c r="AA169" s="57">
        <f t="shared" si="91"/>
        <v>0</v>
      </c>
      <c r="AB169" s="57">
        <f t="shared" si="92"/>
        <v>0</v>
      </c>
      <c r="AC169" s="57">
        <f t="shared" si="93"/>
        <v>0</v>
      </c>
      <c r="AD169" s="57">
        <f t="shared" si="94"/>
        <v>0</v>
      </c>
      <c r="AE169" s="57">
        <f t="shared" si="95"/>
        <v>0</v>
      </c>
      <c r="AF169" s="57">
        <f t="shared" si="96"/>
        <v>0</v>
      </c>
      <c r="AG169" s="57">
        <f t="shared" si="97"/>
        <v>0</v>
      </c>
      <c r="AH169" s="57">
        <f t="shared" si="98"/>
        <v>0</v>
      </c>
      <c r="AI169" s="57">
        <f t="shared" si="99"/>
        <v>0</v>
      </c>
      <c r="AJ169" s="57">
        <f t="shared" si="100"/>
        <v>0</v>
      </c>
      <c r="AK169" s="57">
        <f t="shared" si="101"/>
        <v>0</v>
      </c>
      <c r="AL169" s="57">
        <f t="shared" si="74"/>
        <v>0</v>
      </c>
      <c r="AM169" s="57">
        <f t="shared" si="75"/>
        <v>0</v>
      </c>
      <c r="AN169" s="57">
        <f t="shared" si="76"/>
        <v>0</v>
      </c>
      <c r="AO169" s="57">
        <f t="shared" si="77"/>
        <v>0</v>
      </c>
      <c r="AP169" s="57">
        <f t="shared" si="78"/>
        <v>0</v>
      </c>
      <c r="AQ169" s="57">
        <f t="shared" si="79"/>
        <v>0</v>
      </c>
      <c r="AR169" s="57">
        <f t="shared" si="80"/>
        <v>0</v>
      </c>
      <c r="AS169" s="57">
        <f t="shared" si="102"/>
        <v>0</v>
      </c>
      <c r="AT169" s="57">
        <f t="shared" si="81"/>
        <v>0</v>
      </c>
      <c r="AU169" s="58">
        <f t="shared" si="82"/>
        <v>0</v>
      </c>
    </row>
    <row r="170" spans="1:47" s="3" customFormat="1" ht="14">
      <c r="A170" s="118"/>
      <c r="B170" s="117">
        <v>0</v>
      </c>
      <c r="C170" s="8">
        <f t="shared" si="71"/>
        <v>0</v>
      </c>
      <c r="D170" s="9">
        <f t="shared" si="72"/>
        <v>0</v>
      </c>
      <c r="E170" s="65"/>
      <c r="F170" s="124"/>
      <c r="G170" s="125"/>
      <c r="H170" s="122">
        <v>0</v>
      </c>
      <c r="I170" s="123" t="s">
        <v>893</v>
      </c>
      <c r="J170" s="109" t="str">
        <f t="shared" si="73"/>
        <v>Enter Category</v>
      </c>
      <c r="K170" s="110" t="str">
        <f t="shared" si="83"/>
        <v>Enter Category</v>
      </c>
      <c r="L170" s="109" t="str">
        <f t="shared" si="84"/>
        <v>Enter Category</v>
      </c>
      <c r="M170" s="56"/>
      <c r="N170" s="57">
        <v>0</v>
      </c>
      <c r="O170" s="57">
        <v>0</v>
      </c>
      <c r="P170" s="57">
        <v>0</v>
      </c>
      <c r="Q170" s="57">
        <v>0</v>
      </c>
      <c r="R170" s="57">
        <v>0</v>
      </c>
      <c r="S170" s="57">
        <v>0</v>
      </c>
      <c r="T170" s="57">
        <v>0</v>
      </c>
      <c r="U170" s="57">
        <f t="shared" si="85"/>
        <v>0</v>
      </c>
      <c r="V170" s="57">
        <f t="shared" si="86"/>
        <v>0</v>
      </c>
      <c r="W170" s="57">
        <f t="shared" si="87"/>
        <v>0</v>
      </c>
      <c r="X170" s="57">
        <f t="shared" si="88"/>
        <v>0</v>
      </c>
      <c r="Y170" s="57">
        <f t="shared" si="89"/>
        <v>0</v>
      </c>
      <c r="Z170" s="57">
        <f t="shared" si="90"/>
        <v>0</v>
      </c>
      <c r="AA170" s="57">
        <f t="shared" si="91"/>
        <v>0</v>
      </c>
      <c r="AB170" s="57">
        <f t="shared" si="92"/>
        <v>0</v>
      </c>
      <c r="AC170" s="57">
        <f t="shared" si="93"/>
        <v>0</v>
      </c>
      <c r="AD170" s="57">
        <f t="shared" si="94"/>
        <v>0</v>
      </c>
      <c r="AE170" s="57">
        <f t="shared" si="95"/>
        <v>0</v>
      </c>
      <c r="AF170" s="57">
        <f t="shared" si="96"/>
        <v>0</v>
      </c>
      <c r="AG170" s="57">
        <f t="shared" si="97"/>
        <v>0</v>
      </c>
      <c r="AH170" s="57">
        <f t="shared" si="98"/>
        <v>0</v>
      </c>
      <c r="AI170" s="57">
        <f t="shared" si="99"/>
        <v>0</v>
      </c>
      <c r="AJ170" s="57">
        <f t="shared" si="100"/>
        <v>0</v>
      </c>
      <c r="AK170" s="57">
        <f t="shared" si="101"/>
        <v>0</v>
      </c>
      <c r="AL170" s="57">
        <f t="shared" si="74"/>
        <v>0</v>
      </c>
      <c r="AM170" s="57">
        <f t="shared" si="75"/>
        <v>0</v>
      </c>
      <c r="AN170" s="57">
        <f t="shared" si="76"/>
        <v>0</v>
      </c>
      <c r="AO170" s="57">
        <f t="shared" si="77"/>
        <v>0</v>
      </c>
      <c r="AP170" s="57">
        <f t="shared" si="78"/>
        <v>0</v>
      </c>
      <c r="AQ170" s="57">
        <f t="shared" si="79"/>
        <v>0</v>
      </c>
      <c r="AR170" s="57">
        <f t="shared" si="80"/>
        <v>0</v>
      </c>
      <c r="AS170" s="57">
        <f t="shared" si="102"/>
        <v>0</v>
      </c>
      <c r="AT170" s="57">
        <f t="shared" si="81"/>
        <v>0</v>
      </c>
      <c r="AU170" s="58">
        <f t="shared" si="82"/>
        <v>0</v>
      </c>
    </row>
    <row r="171" spans="1:47" s="3" customFormat="1" ht="14">
      <c r="A171" s="118"/>
      <c r="B171" s="117">
        <v>0</v>
      </c>
      <c r="C171" s="8">
        <f t="shared" si="71"/>
        <v>0</v>
      </c>
      <c r="D171" s="9">
        <f t="shared" si="72"/>
        <v>0</v>
      </c>
      <c r="E171" s="65"/>
      <c r="F171" s="124"/>
      <c r="G171" s="125"/>
      <c r="H171" s="122">
        <v>0</v>
      </c>
      <c r="I171" s="123" t="s">
        <v>893</v>
      </c>
      <c r="J171" s="109" t="str">
        <f t="shared" si="73"/>
        <v>Enter Category</v>
      </c>
      <c r="K171" s="110" t="str">
        <f t="shared" si="83"/>
        <v>Enter Category</v>
      </c>
      <c r="L171" s="109" t="str">
        <f t="shared" si="84"/>
        <v>Enter Category</v>
      </c>
      <c r="M171" s="56"/>
      <c r="N171" s="57">
        <v>0</v>
      </c>
      <c r="O171" s="57">
        <v>0</v>
      </c>
      <c r="P171" s="57">
        <v>0</v>
      </c>
      <c r="Q171" s="57">
        <v>0</v>
      </c>
      <c r="R171" s="57">
        <v>0</v>
      </c>
      <c r="S171" s="57">
        <v>0</v>
      </c>
      <c r="T171" s="57">
        <v>0</v>
      </c>
      <c r="U171" s="57">
        <f t="shared" si="85"/>
        <v>0</v>
      </c>
      <c r="V171" s="57">
        <f t="shared" si="86"/>
        <v>0</v>
      </c>
      <c r="W171" s="57">
        <f t="shared" si="87"/>
        <v>0</v>
      </c>
      <c r="X171" s="57">
        <f t="shared" si="88"/>
        <v>0</v>
      </c>
      <c r="Y171" s="57">
        <f t="shared" si="89"/>
        <v>0</v>
      </c>
      <c r="Z171" s="57">
        <f t="shared" si="90"/>
        <v>0</v>
      </c>
      <c r="AA171" s="57">
        <f t="shared" si="91"/>
        <v>0</v>
      </c>
      <c r="AB171" s="57">
        <f t="shared" si="92"/>
        <v>0</v>
      </c>
      <c r="AC171" s="57">
        <f t="shared" si="93"/>
        <v>0</v>
      </c>
      <c r="AD171" s="57">
        <f t="shared" si="94"/>
        <v>0</v>
      </c>
      <c r="AE171" s="57">
        <f t="shared" si="95"/>
        <v>0</v>
      </c>
      <c r="AF171" s="57">
        <f t="shared" si="96"/>
        <v>0</v>
      </c>
      <c r="AG171" s="57">
        <f t="shared" si="97"/>
        <v>0</v>
      </c>
      <c r="AH171" s="57">
        <f t="shared" si="98"/>
        <v>0</v>
      </c>
      <c r="AI171" s="57">
        <f t="shared" si="99"/>
        <v>0</v>
      </c>
      <c r="AJ171" s="57">
        <f t="shared" si="100"/>
        <v>0</v>
      </c>
      <c r="AK171" s="57">
        <f t="shared" si="101"/>
        <v>0</v>
      </c>
      <c r="AL171" s="57">
        <f t="shared" si="74"/>
        <v>0</v>
      </c>
      <c r="AM171" s="57">
        <f t="shared" si="75"/>
        <v>0</v>
      </c>
      <c r="AN171" s="57">
        <f t="shared" si="76"/>
        <v>0</v>
      </c>
      <c r="AO171" s="57">
        <f t="shared" si="77"/>
        <v>0</v>
      </c>
      <c r="AP171" s="57">
        <f t="shared" si="78"/>
        <v>0</v>
      </c>
      <c r="AQ171" s="57">
        <f t="shared" si="79"/>
        <v>0</v>
      </c>
      <c r="AR171" s="57">
        <f t="shared" si="80"/>
        <v>0</v>
      </c>
      <c r="AS171" s="57">
        <f t="shared" si="102"/>
        <v>0</v>
      </c>
      <c r="AT171" s="57">
        <f t="shared" si="81"/>
        <v>0</v>
      </c>
      <c r="AU171" s="58">
        <f t="shared" si="82"/>
        <v>0</v>
      </c>
    </row>
    <row r="172" spans="1:47" s="3" customFormat="1" ht="14">
      <c r="A172" s="118"/>
      <c r="B172" s="117">
        <v>0</v>
      </c>
      <c r="C172" s="8">
        <f t="shared" si="71"/>
        <v>0</v>
      </c>
      <c r="D172" s="9">
        <f t="shared" si="72"/>
        <v>0</v>
      </c>
      <c r="E172" s="65"/>
      <c r="F172" s="124"/>
      <c r="G172" s="125"/>
      <c r="H172" s="122">
        <v>0</v>
      </c>
      <c r="I172" s="123" t="s">
        <v>893</v>
      </c>
      <c r="J172" s="109" t="str">
        <f t="shared" si="73"/>
        <v>Enter Category</v>
      </c>
      <c r="K172" s="110" t="str">
        <f t="shared" si="83"/>
        <v>Enter Category</v>
      </c>
      <c r="L172" s="109" t="str">
        <f t="shared" si="84"/>
        <v>Enter Category</v>
      </c>
      <c r="M172" s="56"/>
      <c r="N172" s="57">
        <v>0</v>
      </c>
      <c r="O172" s="57">
        <v>0</v>
      </c>
      <c r="P172" s="57">
        <v>0</v>
      </c>
      <c r="Q172" s="57">
        <v>0</v>
      </c>
      <c r="R172" s="57">
        <v>0</v>
      </c>
      <c r="S172" s="57">
        <v>0</v>
      </c>
      <c r="T172" s="57">
        <v>0</v>
      </c>
      <c r="U172" s="57">
        <f t="shared" si="85"/>
        <v>0</v>
      </c>
      <c r="V172" s="57">
        <f t="shared" si="86"/>
        <v>0</v>
      </c>
      <c r="W172" s="57">
        <f t="shared" si="87"/>
        <v>0</v>
      </c>
      <c r="X172" s="57">
        <f t="shared" si="88"/>
        <v>0</v>
      </c>
      <c r="Y172" s="57">
        <f t="shared" si="89"/>
        <v>0</v>
      </c>
      <c r="Z172" s="57">
        <f t="shared" si="90"/>
        <v>0</v>
      </c>
      <c r="AA172" s="57">
        <f t="shared" si="91"/>
        <v>0</v>
      </c>
      <c r="AB172" s="57">
        <f t="shared" si="92"/>
        <v>0</v>
      </c>
      <c r="AC172" s="57">
        <f t="shared" si="93"/>
        <v>0</v>
      </c>
      <c r="AD172" s="57">
        <f t="shared" si="94"/>
        <v>0</v>
      </c>
      <c r="AE172" s="57">
        <f t="shared" si="95"/>
        <v>0</v>
      </c>
      <c r="AF172" s="57">
        <f t="shared" si="96"/>
        <v>0</v>
      </c>
      <c r="AG172" s="57">
        <f t="shared" si="97"/>
        <v>0</v>
      </c>
      <c r="AH172" s="57">
        <f t="shared" si="98"/>
        <v>0</v>
      </c>
      <c r="AI172" s="57">
        <f t="shared" si="99"/>
        <v>0</v>
      </c>
      <c r="AJ172" s="57">
        <f t="shared" si="100"/>
        <v>0</v>
      </c>
      <c r="AK172" s="57">
        <f t="shared" si="101"/>
        <v>0</v>
      </c>
      <c r="AL172" s="57">
        <f t="shared" si="74"/>
        <v>0</v>
      </c>
      <c r="AM172" s="57">
        <f t="shared" si="75"/>
        <v>0</v>
      </c>
      <c r="AN172" s="57">
        <f t="shared" si="76"/>
        <v>0</v>
      </c>
      <c r="AO172" s="57">
        <f t="shared" si="77"/>
        <v>0</v>
      </c>
      <c r="AP172" s="57">
        <f t="shared" si="78"/>
        <v>0</v>
      </c>
      <c r="AQ172" s="57">
        <f t="shared" si="79"/>
        <v>0</v>
      </c>
      <c r="AR172" s="57">
        <f t="shared" si="80"/>
        <v>0</v>
      </c>
      <c r="AS172" s="57">
        <f t="shared" si="102"/>
        <v>0</v>
      </c>
      <c r="AT172" s="57">
        <f t="shared" si="81"/>
        <v>0</v>
      </c>
      <c r="AU172" s="58">
        <f t="shared" si="82"/>
        <v>0</v>
      </c>
    </row>
    <row r="173" spans="1:47" s="3" customFormat="1" ht="14">
      <c r="A173" s="118"/>
      <c r="B173" s="117">
        <v>0</v>
      </c>
      <c r="C173" s="8">
        <f t="shared" si="71"/>
        <v>0</v>
      </c>
      <c r="D173" s="9">
        <f t="shared" si="72"/>
        <v>0</v>
      </c>
      <c r="E173" s="65"/>
      <c r="F173" s="124"/>
      <c r="G173" s="125"/>
      <c r="H173" s="122">
        <v>0</v>
      </c>
      <c r="I173" s="123" t="s">
        <v>893</v>
      </c>
      <c r="J173" s="109" t="str">
        <f t="shared" si="73"/>
        <v>Enter Category</v>
      </c>
      <c r="K173" s="110" t="str">
        <f t="shared" si="83"/>
        <v>Enter Category</v>
      </c>
      <c r="L173" s="109" t="str">
        <f t="shared" si="84"/>
        <v>Enter Category</v>
      </c>
      <c r="M173" s="56"/>
      <c r="N173" s="57">
        <v>0</v>
      </c>
      <c r="O173" s="57">
        <v>0</v>
      </c>
      <c r="P173" s="57">
        <v>0</v>
      </c>
      <c r="Q173" s="57">
        <v>0</v>
      </c>
      <c r="R173" s="57">
        <v>0</v>
      </c>
      <c r="S173" s="57">
        <v>0</v>
      </c>
      <c r="T173" s="57">
        <v>0</v>
      </c>
      <c r="U173" s="57">
        <f t="shared" si="85"/>
        <v>0</v>
      </c>
      <c r="V173" s="57">
        <f t="shared" si="86"/>
        <v>0</v>
      </c>
      <c r="W173" s="57">
        <f t="shared" si="87"/>
        <v>0</v>
      </c>
      <c r="X173" s="57">
        <f t="shared" si="88"/>
        <v>0</v>
      </c>
      <c r="Y173" s="57">
        <f t="shared" si="89"/>
        <v>0</v>
      </c>
      <c r="Z173" s="57">
        <f t="shared" si="90"/>
        <v>0</v>
      </c>
      <c r="AA173" s="57">
        <f t="shared" si="91"/>
        <v>0</v>
      </c>
      <c r="AB173" s="57">
        <f t="shared" si="92"/>
        <v>0</v>
      </c>
      <c r="AC173" s="57">
        <f t="shared" si="93"/>
        <v>0</v>
      </c>
      <c r="AD173" s="57">
        <f t="shared" si="94"/>
        <v>0</v>
      </c>
      <c r="AE173" s="57">
        <f t="shared" si="95"/>
        <v>0</v>
      </c>
      <c r="AF173" s="57">
        <f t="shared" si="96"/>
        <v>0</v>
      </c>
      <c r="AG173" s="57">
        <f t="shared" si="97"/>
        <v>0</v>
      </c>
      <c r="AH173" s="57">
        <f t="shared" si="98"/>
        <v>0</v>
      </c>
      <c r="AI173" s="57">
        <f t="shared" si="99"/>
        <v>0</v>
      </c>
      <c r="AJ173" s="57">
        <f t="shared" si="100"/>
        <v>0</v>
      </c>
      <c r="AK173" s="57">
        <f t="shared" si="101"/>
        <v>0</v>
      </c>
      <c r="AL173" s="57">
        <f t="shared" si="74"/>
        <v>0</v>
      </c>
      <c r="AM173" s="57">
        <f t="shared" si="75"/>
        <v>0</v>
      </c>
      <c r="AN173" s="57">
        <f t="shared" si="76"/>
        <v>0</v>
      </c>
      <c r="AO173" s="57">
        <f t="shared" si="77"/>
        <v>0</v>
      </c>
      <c r="AP173" s="57">
        <f t="shared" si="78"/>
        <v>0</v>
      </c>
      <c r="AQ173" s="57">
        <f t="shared" si="79"/>
        <v>0</v>
      </c>
      <c r="AR173" s="57">
        <f t="shared" si="80"/>
        <v>0</v>
      </c>
      <c r="AS173" s="57">
        <f t="shared" si="102"/>
        <v>0</v>
      </c>
      <c r="AT173" s="57">
        <f t="shared" si="81"/>
        <v>0</v>
      </c>
      <c r="AU173" s="58">
        <f t="shared" si="82"/>
        <v>0</v>
      </c>
    </row>
    <row r="174" spans="1:47" s="3" customFormat="1" ht="14">
      <c r="A174" s="118"/>
      <c r="B174" s="117">
        <v>0</v>
      </c>
      <c r="C174" s="8">
        <f t="shared" si="71"/>
        <v>0</v>
      </c>
      <c r="D174" s="9">
        <f t="shared" si="72"/>
        <v>0</v>
      </c>
      <c r="E174" s="65"/>
      <c r="F174" s="124"/>
      <c r="G174" s="125"/>
      <c r="H174" s="122">
        <v>0</v>
      </c>
      <c r="I174" s="123" t="s">
        <v>893</v>
      </c>
      <c r="J174" s="109" t="str">
        <f t="shared" si="73"/>
        <v>Enter Category</v>
      </c>
      <c r="K174" s="110" t="str">
        <f t="shared" si="83"/>
        <v>Enter Category</v>
      </c>
      <c r="L174" s="109" t="str">
        <f t="shared" si="84"/>
        <v>Enter Category</v>
      </c>
      <c r="M174" s="56"/>
      <c r="N174" s="57">
        <v>0</v>
      </c>
      <c r="O174" s="57">
        <v>0</v>
      </c>
      <c r="P174" s="57">
        <v>0</v>
      </c>
      <c r="Q174" s="57">
        <v>0</v>
      </c>
      <c r="R174" s="57">
        <v>0</v>
      </c>
      <c r="S174" s="57">
        <v>0</v>
      </c>
      <c r="T174" s="57">
        <v>0</v>
      </c>
      <c r="U174" s="57">
        <f t="shared" si="85"/>
        <v>0</v>
      </c>
      <c r="V174" s="57">
        <f t="shared" si="86"/>
        <v>0</v>
      </c>
      <c r="W174" s="57">
        <f t="shared" si="87"/>
        <v>0</v>
      </c>
      <c r="X174" s="57">
        <f t="shared" si="88"/>
        <v>0</v>
      </c>
      <c r="Y174" s="57">
        <f t="shared" si="89"/>
        <v>0</v>
      </c>
      <c r="Z174" s="57">
        <f t="shared" si="90"/>
        <v>0</v>
      </c>
      <c r="AA174" s="57">
        <f t="shared" si="91"/>
        <v>0</v>
      </c>
      <c r="AB174" s="57">
        <f t="shared" si="92"/>
        <v>0</v>
      </c>
      <c r="AC174" s="57">
        <f t="shared" si="93"/>
        <v>0</v>
      </c>
      <c r="AD174" s="57">
        <f t="shared" si="94"/>
        <v>0</v>
      </c>
      <c r="AE174" s="57">
        <f t="shared" si="95"/>
        <v>0</v>
      </c>
      <c r="AF174" s="57">
        <f t="shared" si="96"/>
        <v>0</v>
      </c>
      <c r="AG174" s="57">
        <f t="shared" si="97"/>
        <v>0</v>
      </c>
      <c r="AH174" s="57">
        <f t="shared" si="98"/>
        <v>0</v>
      </c>
      <c r="AI174" s="57">
        <f t="shared" si="99"/>
        <v>0</v>
      </c>
      <c r="AJ174" s="57">
        <f t="shared" si="100"/>
        <v>0</v>
      </c>
      <c r="AK174" s="57">
        <f t="shared" si="101"/>
        <v>0</v>
      </c>
      <c r="AL174" s="57">
        <f t="shared" si="74"/>
        <v>0</v>
      </c>
      <c r="AM174" s="57">
        <f t="shared" si="75"/>
        <v>0</v>
      </c>
      <c r="AN174" s="57">
        <f t="shared" si="76"/>
        <v>0</v>
      </c>
      <c r="AO174" s="57">
        <f t="shared" si="77"/>
        <v>0</v>
      </c>
      <c r="AP174" s="57">
        <f t="shared" si="78"/>
        <v>0</v>
      </c>
      <c r="AQ174" s="57">
        <f t="shared" si="79"/>
        <v>0</v>
      </c>
      <c r="AR174" s="57">
        <f t="shared" si="80"/>
        <v>0</v>
      </c>
      <c r="AS174" s="57">
        <f t="shared" si="102"/>
        <v>0</v>
      </c>
      <c r="AT174" s="57">
        <f t="shared" si="81"/>
        <v>0</v>
      </c>
      <c r="AU174" s="58">
        <f t="shared" si="82"/>
        <v>0</v>
      </c>
    </row>
    <row r="175" spans="1:47" s="3" customFormat="1" ht="14">
      <c r="A175" s="118"/>
      <c r="B175" s="117">
        <v>0</v>
      </c>
      <c r="C175" s="8">
        <f t="shared" si="71"/>
        <v>0</v>
      </c>
      <c r="D175" s="9">
        <f t="shared" si="72"/>
        <v>0</v>
      </c>
      <c r="E175" s="65"/>
      <c r="F175" s="124"/>
      <c r="G175" s="125"/>
      <c r="H175" s="122">
        <v>0</v>
      </c>
      <c r="I175" s="123" t="s">
        <v>893</v>
      </c>
      <c r="J175" s="109" t="str">
        <f t="shared" si="73"/>
        <v>Enter Category</v>
      </c>
      <c r="K175" s="110" t="str">
        <f t="shared" si="83"/>
        <v>Enter Category</v>
      </c>
      <c r="L175" s="109" t="str">
        <f t="shared" si="84"/>
        <v>Enter Category</v>
      </c>
      <c r="M175" s="56"/>
      <c r="N175" s="57">
        <v>0</v>
      </c>
      <c r="O175" s="57">
        <v>0</v>
      </c>
      <c r="P175" s="57">
        <v>0</v>
      </c>
      <c r="Q175" s="57">
        <v>0</v>
      </c>
      <c r="R175" s="57">
        <v>0</v>
      </c>
      <c r="S175" s="57">
        <v>0</v>
      </c>
      <c r="T175" s="57">
        <v>0</v>
      </c>
      <c r="U175" s="57">
        <f t="shared" si="85"/>
        <v>0</v>
      </c>
      <c r="V175" s="57">
        <f t="shared" si="86"/>
        <v>0</v>
      </c>
      <c r="W175" s="57">
        <f t="shared" si="87"/>
        <v>0</v>
      </c>
      <c r="X175" s="57">
        <f t="shared" si="88"/>
        <v>0</v>
      </c>
      <c r="Y175" s="57">
        <f t="shared" si="89"/>
        <v>0</v>
      </c>
      <c r="Z175" s="57">
        <f t="shared" si="90"/>
        <v>0</v>
      </c>
      <c r="AA175" s="57">
        <f t="shared" si="91"/>
        <v>0</v>
      </c>
      <c r="AB175" s="57">
        <f t="shared" si="92"/>
        <v>0</v>
      </c>
      <c r="AC175" s="57">
        <f t="shared" si="93"/>
        <v>0</v>
      </c>
      <c r="AD175" s="57">
        <f t="shared" si="94"/>
        <v>0</v>
      </c>
      <c r="AE175" s="57">
        <f t="shared" si="95"/>
        <v>0</v>
      </c>
      <c r="AF175" s="57">
        <f t="shared" si="96"/>
        <v>0</v>
      </c>
      <c r="AG175" s="57">
        <f t="shared" si="97"/>
        <v>0</v>
      </c>
      <c r="AH175" s="57">
        <f t="shared" si="98"/>
        <v>0</v>
      </c>
      <c r="AI175" s="57">
        <f t="shared" si="99"/>
        <v>0</v>
      </c>
      <c r="AJ175" s="57">
        <f t="shared" si="100"/>
        <v>0</v>
      </c>
      <c r="AK175" s="57">
        <f t="shared" si="101"/>
        <v>0</v>
      </c>
      <c r="AL175" s="57">
        <f t="shared" si="74"/>
        <v>0</v>
      </c>
      <c r="AM175" s="57">
        <f t="shared" si="75"/>
        <v>0</v>
      </c>
      <c r="AN175" s="57">
        <f t="shared" si="76"/>
        <v>0</v>
      </c>
      <c r="AO175" s="57">
        <f t="shared" si="77"/>
        <v>0</v>
      </c>
      <c r="AP175" s="57">
        <f t="shared" si="78"/>
        <v>0</v>
      </c>
      <c r="AQ175" s="57">
        <f t="shared" si="79"/>
        <v>0</v>
      </c>
      <c r="AR175" s="57">
        <f t="shared" si="80"/>
        <v>0</v>
      </c>
      <c r="AS175" s="57">
        <f t="shared" si="102"/>
        <v>0</v>
      </c>
      <c r="AT175" s="57">
        <f t="shared" si="81"/>
        <v>0</v>
      </c>
      <c r="AU175" s="58">
        <f t="shared" si="82"/>
        <v>0</v>
      </c>
    </row>
    <row r="176" spans="1:47" s="3" customFormat="1" ht="14">
      <c r="A176" s="118"/>
      <c r="B176" s="117">
        <v>0</v>
      </c>
      <c r="C176" s="8">
        <f t="shared" si="71"/>
        <v>0</v>
      </c>
      <c r="D176" s="9">
        <f t="shared" si="72"/>
        <v>0</v>
      </c>
      <c r="E176" s="65"/>
      <c r="F176" s="124"/>
      <c r="G176" s="125"/>
      <c r="H176" s="122">
        <v>0</v>
      </c>
      <c r="I176" s="123" t="s">
        <v>893</v>
      </c>
      <c r="J176" s="109" t="str">
        <f t="shared" si="73"/>
        <v>Enter Category</v>
      </c>
      <c r="K176" s="110" t="str">
        <f t="shared" si="83"/>
        <v>Enter Category</v>
      </c>
      <c r="L176" s="109" t="str">
        <f t="shared" si="84"/>
        <v>Enter Category</v>
      </c>
      <c r="M176" s="56"/>
      <c r="N176" s="57">
        <v>0</v>
      </c>
      <c r="O176" s="57">
        <v>0</v>
      </c>
      <c r="P176" s="57">
        <v>0</v>
      </c>
      <c r="Q176" s="57">
        <v>0</v>
      </c>
      <c r="R176" s="57">
        <v>0</v>
      </c>
      <c r="S176" s="57">
        <v>0</v>
      </c>
      <c r="T176" s="57">
        <v>0</v>
      </c>
      <c r="U176" s="57">
        <f t="shared" si="85"/>
        <v>0</v>
      </c>
      <c r="V176" s="57">
        <f t="shared" si="86"/>
        <v>0</v>
      </c>
      <c r="W176" s="57">
        <f t="shared" si="87"/>
        <v>0</v>
      </c>
      <c r="X176" s="57">
        <f t="shared" si="88"/>
        <v>0</v>
      </c>
      <c r="Y176" s="57">
        <f t="shared" si="89"/>
        <v>0</v>
      </c>
      <c r="Z176" s="57">
        <f t="shared" si="90"/>
        <v>0</v>
      </c>
      <c r="AA176" s="57">
        <f t="shared" si="91"/>
        <v>0</v>
      </c>
      <c r="AB176" s="57">
        <f t="shared" si="92"/>
        <v>0</v>
      </c>
      <c r="AC176" s="57">
        <f t="shared" si="93"/>
        <v>0</v>
      </c>
      <c r="AD176" s="57">
        <f t="shared" si="94"/>
        <v>0</v>
      </c>
      <c r="AE176" s="57">
        <f t="shared" si="95"/>
        <v>0</v>
      </c>
      <c r="AF176" s="57">
        <f t="shared" si="96"/>
        <v>0</v>
      </c>
      <c r="AG176" s="57">
        <f t="shared" si="97"/>
        <v>0</v>
      </c>
      <c r="AH176" s="57">
        <f t="shared" si="98"/>
        <v>0</v>
      </c>
      <c r="AI176" s="57">
        <f t="shared" si="99"/>
        <v>0</v>
      </c>
      <c r="AJ176" s="57">
        <f t="shared" si="100"/>
        <v>0</v>
      </c>
      <c r="AK176" s="57">
        <f t="shared" si="101"/>
        <v>0</v>
      </c>
      <c r="AL176" s="57">
        <f t="shared" si="74"/>
        <v>0</v>
      </c>
      <c r="AM176" s="57">
        <f t="shared" si="75"/>
        <v>0</v>
      </c>
      <c r="AN176" s="57">
        <f t="shared" si="76"/>
        <v>0</v>
      </c>
      <c r="AO176" s="57">
        <f t="shared" si="77"/>
        <v>0</v>
      </c>
      <c r="AP176" s="57">
        <f t="shared" si="78"/>
        <v>0</v>
      </c>
      <c r="AQ176" s="57">
        <f t="shared" si="79"/>
        <v>0</v>
      </c>
      <c r="AR176" s="57">
        <f t="shared" si="80"/>
        <v>0</v>
      </c>
      <c r="AS176" s="57">
        <f t="shared" si="102"/>
        <v>0</v>
      </c>
      <c r="AT176" s="57">
        <f t="shared" si="81"/>
        <v>0</v>
      </c>
      <c r="AU176" s="58">
        <f t="shared" si="82"/>
        <v>0</v>
      </c>
    </row>
    <row r="177" spans="1:47" s="3" customFormat="1" ht="14">
      <c r="A177" s="118"/>
      <c r="B177" s="117">
        <v>0</v>
      </c>
      <c r="C177" s="8">
        <f t="shared" si="71"/>
        <v>0</v>
      </c>
      <c r="D177" s="9">
        <f t="shared" si="72"/>
        <v>0</v>
      </c>
      <c r="E177" s="65"/>
      <c r="F177" s="124"/>
      <c r="G177" s="125"/>
      <c r="H177" s="122">
        <v>0</v>
      </c>
      <c r="I177" s="123" t="s">
        <v>893</v>
      </c>
      <c r="J177" s="109" t="str">
        <f t="shared" si="73"/>
        <v>Enter Category</v>
      </c>
      <c r="K177" s="110" t="str">
        <f t="shared" si="83"/>
        <v>Enter Category</v>
      </c>
      <c r="L177" s="109" t="str">
        <f t="shared" si="84"/>
        <v>Enter Category</v>
      </c>
      <c r="M177" s="56"/>
      <c r="N177" s="57">
        <v>0</v>
      </c>
      <c r="O177" s="57">
        <v>0</v>
      </c>
      <c r="P177" s="57">
        <v>0</v>
      </c>
      <c r="Q177" s="57">
        <v>0</v>
      </c>
      <c r="R177" s="57">
        <v>0</v>
      </c>
      <c r="S177" s="57">
        <v>0</v>
      </c>
      <c r="T177" s="57">
        <v>0</v>
      </c>
      <c r="U177" s="57">
        <f t="shared" si="85"/>
        <v>0</v>
      </c>
      <c r="V177" s="57">
        <f t="shared" si="86"/>
        <v>0</v>
      </c>
      <c r="W177" s="57">
        <f t="shared" si="87"/>
        <v>0</v>
      </c>
      <c r="X177" s="57">
        <f t="shared" si="88"/>
        <v>0</v>
      </c>
      <c r="Y177" s="57">
        <f t="shared" si="89"/>
        <v>0</v>
      </c>
      <c r="Z177" s="57">
        <f t="shared" si="90"/>
        <v>0</v>
      </c>
      <c r="AA177" s="57">
        <f t="shared" si="91"/>
        <v>0</v>
      </c>
      <c r="AB177" s="57">
        <f t="shared" si="92"/>
        <v>0</v>
      </c>
      <c r="AC177" s="57">
        <f t="shared" si="93"/>
        <v>0</v>
      </c>
      <c r="AD177" s="57">
        <f t="shared" si="94"/>
        <v>0</v>
      </c>
      <c r="AE177" s="57">
        <f t="shared" si="95"/>
        <v>0</v>
      </c>
      <c r="AF177" s="57">
        <f t="shared" si="96"/>
        <v>0</v>
      </c>
      <c r="AG177" s="57">
        <f t="shared" si="97"/>
        <v>0</v>
      </c>
      <c r="AH177" s="57">
        <f t="shared" si="98"/>
        <v>0</v>
      </c>
      <c r="AI177" s="57">
        <f t="shared" si="99"/>
        <v>0</v>
      </c>
      <c r="AJ177" s="57">
        <f t="shared" si="100"/>
        <v>0</v>
      </c>
      <c r="AK177" s="57">
        <f t="shared" si="101"/>
        <v>0</v>
      </c>
      <c r="AL177" s="57">
        <f t="shared" si="74"/>
        <v>0</v>
      </c>
      <c r="AM177" s="57">
        <f t="shared" si="75"/>
        <v>0</v>
      </c>
      <c r="AN177" s="57">
        <f t="shared" si="76"/>
        <v>0</v>
      </c>
      <c r="AO177" s="57">
        <f t="shared" si="77"/>
        <v>0</v>
      </c>
      <c r="AP177" s="57">
        <f t="shared" si="78"/>
        <v>0</v>
      </c>
      <c r="AQ177" s="57">
        <f t="shared" si="79"/>
        <v>0</v>
      </c>
      <c r="AR177" s="57">
        <f t="shared" si="80"/>
        <v>0</v>
      </c>
      <c r="AS177" s="57">
        <f t="shared" si="102"/>
        <v>0</v>
      </c>
      <c r="AT177" s="57">
        <f t="shared" si="81"/>
        <v>0</v>
      </c>
      <c r="AU177" s="58">
        <f t="shared" si="82"/>
        <v>0</v>
      </c>
    </row>
    <row r="178" spans="1:47" s="3" customFormat="1" ht="14">
      <c r="A178" s="118"/>
      <c r="B178" s="117">
        <v>0</v>
      </c>
      <c r="C178" s="8">
        <f t="shared" si="71"/>
        <v>0</v>
      </c>
      <c r="D178" s="9">
        <f t="shared" si="72"/>
        <v>0</v>
      </c>
      <c r="E178" s="65"/>
      <c r="F178" s="124"/>
      <c r="G178" s="125"/>
      <c r="H178" s="122">
        <v>0</v>
      </c>
      <c r="I178" s="123" t="s">
        <v>893</v>
      </c>
      <c r="J178" s="109" t="str">
        <f t="shared" si="73"/>
        <v>Enter Category</v>
      </c>
      <c r="K178" s="110" t="str">
        <f t="shared" si="83"/>
        <v>Enter Category</v>
      </c>
      <c r="L178" s="109" t="str">
        <f t="shared" si="84"/>
        <v>Enter Category</v>
      </c>
      <c r="M178" s="56"/>
      <c r="N178" s="57">
        <v>0</v>
      </c>
      <c r="O178" s="57">
        <v>0</v>
      </c>
      <c r="P178" s="57">
        <v>0</v>
      </c>
      <c r="Q178" s="57">
        <v>0</v>
      </c>
      <c r="R178" s="57">
        <v>0</v>
      </c>
      <c r="S178" s="57">
        <v>0</v>
      </c>
      <c r="T178" s="57">
        <v>0</v>
      </c>
      <c r="U178" s="57">
        <f t="shared" si="85"/>
        <v>0</v>
      </c>
      <c r="V178" s="57">
        <f t="shared" si="86"/>
        <v>0</v>
      </c>
      <c r="W178" s="57">
        <f t="shared" si="87"/>
        <v>0</v>
      </c>
      <c r="X178" s="57">
        <f t="shared" si="88"/>
        <v>0</v>
      </c>
      <c r="Y178" s="57">
        <f t="shared" si="89"/>
        <v>0</v>
      </c>
      <c r="Z178" s="57">
        <f t="shared" si="90"/>
        <v>0</v>
      </c>
      <c r="AA178" s="57">
        <f t="shared" si="91"/>
        <v>0</v>
      </c>
      <c r="AB178" s="57">
        <f t="shared" si="92"/>
        <v>0</v>
      </c>
      <c r="AC178" s="57">
        <f t="shared" si="93"/>
        <v>0</v>
      </c>
      <c r="AD178" s="57">
        <f t="shared" si="94"/>
        <v>0</v>
      </c>
      <c r="AE178" s="57">
        <f t="shared" si="95"/>
        <v>0</v>
      </c>
      <c r="AF178" s="57">
        <f t="shared" si="96"/>
        <v>0</v>
      </c>
      <c r="AG178" s="57">
        <f t="shared" si="97"/>
        <v>0</v>
      </c>
      <c r="AH178" s="57">
        <f t="shared" si="98"/>
        <v>0</v>
      </c>
      <c r="AI178" s="57">
        <f t="shared" si="99"/>
        <v>0</v>
      </c>
      <c r="AJ178" s="57">
        <f t="shared" si="100"/>
        <v>0</v>
      </c>
      <c r="AK178" s="57">
        <f t="shared" si="101"/>
        <v>0</v>
      </c>
      <c r="AL178" s="57">
        <f t="shared" si="74"/>
        <v>0</v>
      </c>
      <c r="AM178" s="57">
        <f t="shared" si="75"/>
        <v>0</v>
      </c>
      <c r="AN178" s="57">
        <f t="shared" si="76"/>
        <v>0</v>
      </c>
      <c r="AO178" s="57">
        <f t="shared" si="77"/>
        <v>0</v>
      </c>
      <c r="AP178" s="57">
        <f t="shared" si="78"/>
        <v>0</v>
      </c>
      <c r="AQ178" s="57">
        <f t="shared" si="79"/>
        <v>0</v>
      </c>
      <c r="AR178" s="57">
        <f t="shared" si="80"/>
        <v>0</v>
      </c>
      <c r="AS178" s="57">
        <f t="shared" si="102"/>
        <v>0</v>
      </c>
      <c r="AT178" s="57">
        <f t="shared" si="81"/>
        <v>0</v>
      </c>
      <c r="AU178" s="58">
        <f t="shared" si="82"/>
        <v>0</v>
      </c>
    </row>
    <row r="179" spans="1:47" s="3" customFormat="1" ht="14">
      <c r="A179" s="118"/>
      <c r="B179" s="117">
        <v>0</v>
      </c>
      <c r="C179" s="8">
        <f t="shared" si="71"/>
        <v>0</v>
      </c>
      <c r="D179" s="9">
        <f t="shared" si="72"/>
        <v>0</v>
      </c>
      <c r="E179" s="65"/>
      <c r="F179" s="124"/>
      <c r="G179" s="125"/>
      <c r="H179" s="122">
        <v>0</v>
      </c>
      <c r="I179" s="123" t="s">
        <v>893</v>
      </c>
      <c r="J179" s="109" t="str">
        <f t="shared" si="73"/>
        <v>Enter Category</v>
      </c>
      <c r="K179" s="110" t="str">
        <f t="shared" si="83"/>
        <v>Enter Category</v>
      </c>
      <c r="L179" s="109" t="str">
        <f t="shared" si="84"/>
        <v>Enter Category</v>
      </c>
      <c r="M179" s="56"/>
      <c r="N179" s="57">
        <v>0</v>
      </c>
      <c r="O179" s="57">
        <v>0</v>
      </c>
      <c r="P179" s="57">
        <v>0</v>
      </c>
      <c r="Q179" s="57">
        <v>0</v>
      </c>
      <c r="R179" s="57">
        <v>0</v>
      </c>
      <c r="S179" s="57">
        <v>0</v>
      </c>
      <c r="T179" s="57">
        <v>0</v>
      </c>
      <c r="U179" s="57">
        <f t="shared" si="85"/>
        <v>0</v>
      </c>
      <c r="V179" s="57">
        <f t="shared" si="86"/>
        <v>0</v>
      </c>
      <c r="W179" s="57">
        <f t="shared" si="87"/>
        <v>0</v>
      </c>
      <c r="X179" s="57">
        <f t="shared" si="88"/>
        <v>0</v>
      </c>
      <c r="Y179" s="57">
        <f t="shared" si="89"/>
        <v>0</v>
      </c>
      <c r="Z179" s="57">
        <f t="shared" si="90"/>
        <v>0</v>
      </c>
      <c r="AA179" s="57">
        <f t="shared" si="91"/>
        <v>0</v>
      </c>
      <c r="AB179" s="57">
        <f t="shared" si="92"/>
        <v>0</v>
      </c>
      <c r="AC179" s="57">
        <f t="shared" si="93"/>
        <v>0</v>
      </c>
      <c r="AD179" s="57">
        <f t="shared" si="94"/>
        <v>0</v>
      </c>
      <c r="AE179" s="57">
        <f t="shared" si="95"/>
        <v>0</v>
      </c>
      <c r="AF179" s="57">
        <f t="shared" si="96"/>
        <v>0</v>
      </c>
      <c r="AG179" s="57">
        <f t="shared" si="97"/>
        <v>0</v>
      </c>
      <c r="AH179" s="57">
        <f t="shared" si="98"/>
        <v>0</v>
      </c>
      <c r="AI179" s="57">
        <f t="shared" si="99"/>
        <v>0</v>
      </c>
      <c r="AJ179" s="57">
        <f t="shared" si="100"/>
        <v>0</v>
      </c>
      <c r="AK179" s="57">
        <f t="shared" si="101"/>
        <v>0</v>
      </c>
      <c r="AL179" s="57">
        <f t="shared" si="74"/>
        <v>0</v>
      </c>
      <c r="AM179" s="57">
        <f t="shared" si="75"/>
        <v>0</v>
      </c>
      <c r="AN179" s="57">
        <f t="shared" si="76"/>
        <v>0</v>
      </c>
      <c r="AO179" s="57">
        <f t="shared" si="77"/>
        <v>0</v>
      </c>
      <c r="AP179" s="57">
        <f t="shared" si="78"/>
        <v>0</v>
      </c>
      <c r="AQ179" s="57">
        <f t="shared" si="79"/>
        <v>0</v>
      </c>
      <c r="AR179" s="57">
        <f t="shared" si="80"/>
        <v>0</v>
      </c>
      <c r="AS179" s="57">
        <f t="shared" si="102"/>
        <v>0</v>
      </c>
      <c r="AT179" s="57">
        <f t="shared" si="81"/>
        <v>0</v>
      </c>
      <c r="AU179" s="58">
        <f t="shared" si="82"/>
        <v>0</v>
      </c>
    </row>
    <row r="180" spans="1:47" s="3" customFormat="1" ht="14">
      <c r="A180" s="118"/>
      <c r="B180" s="117">
        <v>0</v>
      </c>
      <c r="C180" s="8">
        <f t="shared" si="71"/>
        <v>0</v>
      </c>
      <c r="D180" s="9">
        <f t="shared" si="72"/>
        <v>0</v>
      </c>
      <c r="E180" s="65"/>
      <c r="F180" s="124"/>
      <c r="G180" s="125"/>
      <c r="H180" s="122">
        <v>0</v>
      </c>
      <c r="I180" s="123" t="s">
        <v>893</v>
      </c>
      <c r="J180" s="109" t="str">
        <f t="shared" si="73"/>
        <v>Enter Category</v>
      </c>
      <c r="K180" s="110" t="str">
        <f t="shared" si="83"/>
        <v>Enter Category</v>
      </c>
      <c r="L180" s="109" t="str">
        <f t="shared" si="84"/>
        <v>Enter Category</v>
      </c>
      <c r="M180" s="56"/>
      <c r="N180" s="57">
        <v>0</v>
      </c>
      <c r="O180" s="57">
        <v>0</v>
      </c>
      <c r="P180" s="57">
        <v>0</v>
      </c>
      <c r="Q180" s="57">
        <v>0</v>
      </c>
      <c r="R180" s="57">
        <v>0</v>
      </c>
      <c r="S180" s="57">
        <v>0</v>
      </c>
      <c r="T180" s="57">
        <v>0</v>
      </c>
      <c r="U180" s="57">
        <f t="shared" si="85"/>
        <v>0</v>
      </c>
      <c r="V180" s="57">
        <f t="shared" si="86"/>
        <v>0</v>
      </c>
      <c r="W180" s="57">
        <f t="shared" si="87"/>
        <v>0</v>
      </c>
      <c r="X180" s="57">
        <f t="shared" si="88"/>
        <v>0</v>
      </c>
      <c r="Y180" s="57">
        <f t="shared" si="89"/>
        <v>0</v>
      </c>
      <c r="Z180" s="57">
        <f t="shared" si="90"/>
        <v>0</v>
      </c>
      <c r="AA180" s="57">
        <f t="shared" si="91"/>
        <v>0</v>
      </c>
      <c r="AB180" s="57">
        <f t="shared" si="92"/>
        <v>0</v>
      </c>
      <c r="AC180" s="57">
        <f t="shared" si="93"/>
        <v>0</v>
      </c>
      <c r="AD180" s="57">
        <f t="shared" si="94"/>
        <v>0</v>
      </c>
      <c r="AE180" s="57">
        <f t="shared" si="95"/>
        <v>0</v>
      </c>
      <c r="AF180" s="57">
        <f t="shared" si="96"/>
        <v>0</v>
      </c>
      <c r="AG180" s="57">
        <f t="shared" si="97"/>
        <v>0</v>
      </c>
      <c r="AH180" s="57">
        <f t="shared" si="98"/>
        <v>0</v>
      </c>
      <c r="AI180" s="57">
        <f t="shared" si="99"/>
        <v>0</v>
      </c>
      <c r="AJ180" s="57">
        <f t="shared" si="100"/>
        <v>0</v>
      </c>
      <c r="AK180" s="57">
        <f t="shared" si="101"/>
        <v>0</v>
      </c>
      <c r="AL180" s="57">
        <f t="shared" si="74"/>
        <v>0</v>
      </c>
      <c r="AM180" s="57">
        <f t="shared" si="75"/>
        <v>0</v>
      </c>
      <c r="AN180" s="57">
        <f t="shared" si="76"/>
        <v>0</v>
      </c>
      <c r="AO180" s="57">
        <f t="shared" si="77"/>
        <v>0</v>
      </c>
      <c r="AP180" s="57">
        <f t="shared" si="78"/>
        <v>0</v>
      </c>
      <c r="AQ180" s="57">
        <f t="shared" si="79"/>
        <v>0</v>
      </c>
      <c r="AR180" s="57">
        <f t="shared" si="80"/>
        <v>0</v>
      </c>
      <c r="AS180" s="57">
        <f t="shared" si="102"/>
        <v>0</v>
      </c>
      <c r="AT180" s="57">
        <f t="shared" si="81"/>
        <v>0</v>
      </c>
      <c r="AU180" s="58">
        <f t="shared" si="82"/>
        <v>0</v>
      </c>
    </row>
    <row r="181" spans="1:47" s="3" customFormat="1" ht="14">
      <c r="A181" s="118"/>
      <c r="B181" s="117">
        <v>0</v>
      </c>
      <c r="C181" s="8">
        <f t="shared" si="71"/>
        <v>0</v>
      </c>
      <c r="D181" s="9">
        <f t="shared" si="72"/>
        <v>0</v>
      </c>
      <c r="E181" s="65"/>
      <c r="F181" s="124"/>
      <c r="G181" s="125"/>
      <c r="H181" s="122">
        <v>0</v>
      </c>
      <c r="I181" s="123" t="s">
        <v>893</v>
      </c>
      <c r="J181" s="109" t="str">
        <f t="shared" si="73"/>
        <v>Enter Category</v>
      </c>
      <c r="K181" s="110" t="str">
        <f t="shared" si="83"/>
        <v>Enter Category</v>
      </c>
      <c r="L181" s="109" t="str">
        <f t="shared" si="84"/>
        <v>Enter Category</v>
      </c>
      <c r="M181" s="56"/>
      <c r="N181" s="57">
        <v>0</v>
      </c>
      <c r="O181" s="57">
        <v>0</v>
      </c>
      <c r="P181" s="57">
        <v>0</v>
      </c>
      <c r="Q181" s="57">
        <v>0</v>
      </c>
      <c r="R181" s="57">
        <v>0</v>
      </c>
      <c r="S181" s="57">
        <v>0</v>
      </c>
      <c r="T181" s="57">
        <v>0</v>
      </c>
      <c r="U181" s="57">
        <f t="shared" si="85"/>
        <v>0</v>
      </c>
      <c r="V181" s="57">
        <f t="shared" si="86"/>
        <v>0</v>
      </c>
      <c r="W181" s="57">
        <f t="shared" si="87"/>
        <v>0</v>
      </c>
      <c r="X181" s="57">
        <f t="shared" si="88"/>
        <v>0</v>
      </c>
      <c r="Y181" s="57">
        <f t="shared" si="89"/>
        <v>0</v>
      </c>
      <c r="Z181" s="57">
        <f t="shared" si="90"/>
        <v>0</v>
      </c>
      <c r="AA181" s="57">
        <f t="shared" si="91"/>
        <v>0</v>
      </c>
      <c r="AB181" s="57">
        <f t="shared" si="92"/>
        <v>0</v>
      </c>
      <c r="AC181" s="57">
        <f t="shared" si="93"/>
        <v>0</v>
      </c>
      <c r="AD181" s="57">
        <f t="shared" si="94"/>
        <v>0</v>
      </c>
      <c r="AE181" s="57">
        <f t="shared" si="95"/>
        <v>0</v>
      </c>
      <c r="AF181" s="57">
        <f t="shared" si="96"/>
        <v>0</v>
      </c>
      <c r="AG181" s="57">
        <f t="shared" si="97"/>
        <v>0</v>
      </c>
      <c r="AH181" s="57">
        <f t="shared" si="98"/>
        <v>0</v>
      </c>
      <c r="AI181" s="57">
        <f t="shared" si="99"/>
        <v>0</v>
      </c>
      <c r="AJ181" s="57">
        <f t="shared" si="100"/>
        <v>0</v>
      </c>
      <c r="AK181" s="57">
        <f t="shared" si="101"/>
        <v>0</v>
      </c>
      <c r="AL181" s="57">
        <f t="shared" si="74"/>
        <v>0</v>
      </c>
      <c r="AM181" s="57">
        <f t="shared" si="75"/>
        <v>0</v>
      </c>
      <c r="AN181" s="57">
        <f t="shared" si="76"/>
        <v>0</v>
      </c>
      <c r="AO181" s="57">
        <f t="shared" si="77"/>
        <v>0</v>
      </c>
      <c r="AP181" s="57">
        <f t="shared" si="78"/>
        <v>0</v>
      </c>
      <c r="AQ181" s="57">
        <f t="shared" si="79"/>
        <v>0</v>
      </c>
      <c r="AR181" s="57">
        <f t="shared" si="80"/>
        <v>0</v>
      </c>
      <c r="AS181" s="57">
        <f t="shared" si="102"/>
        <v>0</v>
      </c>
      <c r="AT181" s="57">
        <f t="shared" si="81"/>
        <v>0</v>
      </c>
      <c r="AU181" s="58">
        <f t="shared" si="82"/>
        <v>0</v>
      </c>
    </row>
    <row r="182" spans="1:47" s="3" customFormat="1" ht="14">
      <c r="A182" s="118"/>
      <c r="B182" s="117">
        <v>0</v>
      </c>
      <c r="C182" s="8">
        <f t="shared" si="71"/>
        <v>0</v>
      </c>
      <c r="D182" s="9">
        <f t="shared" si="72"/>
        <v>0</v>
      </c>
      <c r="E182" s="65"/>
      <c r="F182" s="124"/>
      <c r="G182" s="125"/>
      <c r="H182" s="122">
        <v>0</v>
      </c>
      <c r="I182" s="123" t="s">
        <v>893</v>
      </c>
      <c r="J182" s="109" t="str">
        <f t="shared" si="73"/>
        <v>Enter Category</v>
      </c>
      <c r="K182" s="110" t="str">
        <f t="shared" si="83"/>
        <v>Enter Category</v>
      </c>
      <c r="L182" s="109" t="str">
        <f t="shared" si="84"/>
        <v>Enter Category</v>
      </c>
      <c r="M182" s="56"/>
      <c r="N182" s="57">
        <v>0</v>
      </c>
      <c r="O182" s="57">
        <v>0</v>
      </c>
      <c r="P182" s="57">
        <v>0</v>
      </c>
      <c r="Q182" s="57">
        <v>0</v>
      </c>
      <c r="R182" s="57">
        <v>0</v>
      </c>
      <c r="S182" s="57">
        <v>0</v>
      </c>
      <c r="T182" s="57">
        <v>0</v>
      </c>
      <c r="U182" s="57">
        <f t="shared" si="85"/>
        <v>0</v>
      </c>
      <c r="V182" s="57">
        <f t="shared" si="86"/>
        <v>0</v>
      </c>
      <c r="W182" s="57">
        <f t="shared" si="87"/>
        <v>0</v>
      </c>
      <c r="X182" s="57">
        <f t="shared" si="88"/>
        <v>0</v>
      </c>
      <c r="Y182" s="57">
        <f t="shared" si="89"/>
        <v>0</v>
      </c>
      <c r="Z182" s="57">
        <f t="shared" si="90"/>
        <v>0</v>
      </c>
      <c r="AA182" s="57">
        <f t="shared" si="91"/>
        <v>0</v>
      </c>
      <c r="AB182" s="57">
        <f t="shared" si="92"/>
        <v>0</v>
      </c>
      <c r="AC182" s="57">
        <f t="shared" si="93"/>
        <v>0</v>
      </c>
      <c r="AD182" s="57">
        <f t="shared" si="94"/>
        <v>0</v>
      </c>
      <c r="AE182" s="57">
        <f t="shared" si="95"/>
        <v>0</v>
      </c>
      <c r="AF182" s="57">
        <f t="shared" si="96"/>
        <v>0</v>
      </c>
      <c r="AG182" s="57">
        <f t="shared" si="97"/>
        <v>0</v>
      </c>
      <c r="AH182" s="57">
        <f t="shared" si="98"/>
        <v>0</v>
      </c>
      <c r="AI182" s="57">
        <f t="shared" si="99"/>
        <v>0</v>
      </c>
      <c r="AJ182" s="57">
        <f t="shared" si="100"/>
        <v>0</v>
      </c>
      <c r="AK182" s="57">
        <f t="shared" si="101"/>
        <v>0</v>
      </c>
      <c r="AL182" s="57">
        <f t="shared" si="74"/>
        <v>0</v>
      </c>
      <c r="AM182" s="57">
        <f t="shared" si="75"/>
        <v>0</v>
      </c>
      <c r="AN182" s="57">
        <f t="shared" si="76"/>
        <v>0</v>
      </c>
      <c r="AO182" s="57">
        <f t="shared" si="77"/>
        <v>0</v>
      </c>
      <c r="AP182" s="57">
        <f t="shared" si="78"/>
        <v>0</v>
      </c>
      <c r="AQ182" s="57">
        <f t="shared" si="79"/>
        <v>0</v>
      </c>
      <c r="AR182" s="57">
        <f t="shared" si="80"/>
        <v>0</v>
      </c>
      <c r="AS182" s="57">
        <f t="shared" si="102"/>
        <v>0</v>
      </c>
      <c r="AT182" s="57">
        <f t="shared" si="81"/>
        <v>0</v>
      </c>
      <c r="AU182" s="58">
        <f t="shared" si="82"/>
        <v>0</v>
      </c>
    </row>
    <row r="183" spans="1:47" s="3" customFormat="1" ht="14">
      <c r="A183" s="118"/>
      <c r="B183" s="117">
        <v>0</v>
      </c>
      <c r="C183" s="8">
        <f t="shared" si="71"/>
        <v>0</v>
      </c>
      <c r="D183" s="9">
        <f t="shared" si="72"/>
        <v>0</v>
      </c>
      <c r="E183" s="65"/>
      <c r="F183" s="124"/>
      <c r="G183" s="125"/>
      <c r="H183" s="122">
        <v>0</v>
      </c>
      <c r="I183" s="123" t="s">
        <v>893</v>
      </c>
      <c r="J183" s="109" t="str">
        <f t="shared" si="73"/>
        <v>Enter Category</v>
      </c>
      <c r="K183" s="110" t="str">
        <f t="shared" si="83"/>
        <v>Enter Category</v>
      </c>
      <c r="L183" s="109" t="str">
        <f t="shared" si="84"/>
        <v>Enter Category</v>
      </c>
      <c r="M183" s="56"/>
      <c r="N183" s="57">
        <v>0</v>
      </c>
      <c r="O183" s="57">
        <v>0</v>
      </c>
      <c r="P183" s="57">
        <v>0</v>
      </c>
      <c r="Q183" s="57">
        <v>0</v>
      </c>
      <c r="R183" s="57">
        <v>0</v>
      </c>
      <c r="S183" s="57">
        <v>0</v>
      </c>
      <c r="T183" s="57">
        <v>0</v>
      </c>
      <c r="U183" s="57">
        <f t="shared" si="85"/>
        <v>0</v>
      </c>
      <c r="V183" s="57">
        <f t="shared" si="86"/>
        <v>0</v>
      </c>
      <c r="W183" s="57">
        <f t="shared" si="87"/>
        <v>0</v>
      </c>
      <c r="X183" s="57">
        <f t="shared" si="88"/>
        <v>0</v>
      </c>
      <c r="Y183" s="57">
        <f t="shared" si="89"/>
        <v>0</v>
      </c>
      <c r="Z183" s="57">
        <f t="shared" si="90"/>
        <v>0</v>
      </c>
      <c r="AA183" s="57">
        <f t="shared" si="91"/>
        <v>0</v>
      </c>
      <c r="AB183" s="57">
        <f t="shared" si="92"/>
        <v>0</v>
      </c>
      <c r="AC183" s="57">
        <f t="shared" si="93"/>
        <v>0</v>
      </c>
      <c r="AD183" s="57">
        <f t="shared" si="94"/>
        <v>0</v>
      </c>
      <c r="AE183" s="57">
        <f t="shared" si="95"/>
        <v>0</v>
      </c>
      <c r="AF183" s="57">
        <f t="shared" si="96"/>
        <v>0</v>
      </c>
      <c r="AG183" s="57">
        <f t="shared" si="97"/>
        <v>0</v>
      </c>
      <c r="AH183" s="57">
        <f t="shared" si="98"/>
        <v>0</v>
      </c>
      <c r="AI183" s="57">
        <f t="shared" si="99"/>
        <v>0</v>
      </c>
      <c r="AJ183" s="57">
        <f t="shared" si="100"/>
        <v>0</v>
      </c>
      <c r="AK183" s="57">
        <f t="shared" si="101"/>
        <v>0</v>
      </c>
      <c r="AL183" s="57">
        <f t="shared" si="74"/>
        <v>0</v>
      </c>
      <c r="AM183" s="57">
        <f t="shared" si="75"/>
        <v>0</v>
      </c>
      <c r="AN183" s="57">
        <f t="shared" si="76"/>
        <v>0</v>
      </c>
      <c r="AO183" s="57">
        <f t="shared" si="77"/>
        <v>0</v>
      </c>
      <c r="AP183" s="57">
        <f t="shared" si="78"/>
        <v>0</v>
      </c>
      <c r="AQ183" s="57">
        <f t="shared" si="79"/>
        <v>0</v>
      </c>
      <c r="AR183" s="57">
        <f t="shared" si="80"/>
        <v>0</v>
      </c>
      <c r="AS183" s="57">
        <f t="shared" si="102"/>
        <v>0</v>
      </c>
      <c r="AT183" s="57">
        <f t="shared" si="81"/>
        <v>0</v>
      </c>
      <c r="AU183" s="58">
        <f t="shared" si="82"/>
        <v>0</v>
      </c>
    </row>
    <row r="184" spans="1:47" s="3" customFormat="1" ht="14">
      <c r="A184" s="118"/>
      <c r="B184" s="117">
        <v>0</v>
      </c>
      <c r="C184" s="8">
        <f t="shared" si="71"/>
        <v>0</v>
      </c>
      <c r="D184" s="9">
        <f t="shared" si="72"/>
        <v>0</v>
      </c>
      <c r="E184" s="65"/>
      <c r="F184" s="124"/>
      <c r="G184" s="125"/>
      <c r="H184" s="122">
        <v>0</v>
      </c>
      <c r="I184" s="123" t="s">
        <v>893</v>
      </c>
      <c r="J184" s="109" t="str">
        <f t="shared" si="73"/>
        <v>Enter Category</v>
      </c>
      <c r="K184" s="110" t="str">
        <f t="shared" si="83"/>
        <v>Enter Category</v>
      </c>
      <c r="L184" s="109" t="str">
        <f t="shared" si="84"/>
        <v>Enter Category</v>
      </c>
      <c r="M184" s="56"/>
      <c r="N184" s="57">
        <v>0</v>
      </c>
      <c r="O184" s="57">
        <v>0</v>
      </c>
      <c r="P184" s="57">
        <v>0</v>
      </c>
      <c r="Q184" s="57">
        <v>0</v>
      </c>
      <c r="R184" s="57">
        <v>0</v>
      </c>
      <c r="S184" s="57">
        <v>0</v>
      </c>
      <c r="T184" s="57">
        <v>0</v>
      </c>
      <c r="U184" s="57">
        <f t="shared" si="85"/>
        <v>0</v>
      </c>
      <c r="V184" s="57">
        <f t="shared" si="86"/>
        <v>0</v>
      </c>
      <c r="W184" s="57">
        <f t="shared" si="87"/>
        <v>0</v>
      </c>
      <c r="X184" s="57">
        <f t="shared" si="88"/>
        <v>0</v>
      </c>
      <c r="Y184" s="57">
        <f t="shared" si="89"/>
        <v>0</v>
      </c>
      <c r="Z184" s="57">
        <f t="shared" si="90"/>
        <v>0</v>
      </c>
      <c r="AA184" s="57">
        <f t="shared" si="91"/>
        <v>0</v>
      </c>
      <c r="AB184" s="57">
        <f t="shared" si="92"/>
        <v>0</v>
      </c>
      <c r="AC184" s="57">
        <f t="shared" si="93"/>
        <v>0</v>
      </c>
      <c r="AD184" s="57">
        <f t="shared" si="94"/>
        <v>0</v>
      </c>
      <c r="AE184" s="57">
        <f t="shared" si="95"/>
        <v>0</v>
      </c>
      <c r="AF184" s="57">
        <f t="shared" si="96"/>
        <v>0</v>
      </c>
      <c r="AG184" s="57">
        <f t="shared" si="97"/>
        <v>0</v>
      </c>
      <c r="AH184" s="57">
        <f t="shared" si="98"/>
        <v>0</v>
      </c>
      <c r="AI184" s="57">
        <f t="shared" si="99"/>
        <v>0</v>
      </c>
      <c r="AJ184" s="57">
        <f t="shared" si="100"/>
        <v>0</v>
      </c>
      <c r="AK184" s="57">
        <f t="shared" si="101"/>
        <v>0</v>
      </c>
      <c r="AL184" s="57">
        <f t="shared" si="74"/>
        <v>0</v>
      </c>
      <c r="AM184" s="57">
        <f t="shared" si="75"/>
        <v>0</v>
      </c>
      <c r="AN184" s="57">
        <f t="shared" si="76"/>
        <v>0</v>
      </c>
      <c r="AO184" s="57">
        <f t="shared" si="77"/>
        <v>0</v>
      </c>
      <c r="AP184" s="57">
        <f t="shared" si="78"/>
        <v>0</v>
      </c>
      <c r="AQ184" s="57">
        <f t="shared" si="79"/>
        <v>0</v>
      </c>
      <c r="AR184" s="57">
        <f t="shared" si="80"/>
        <v>0</v>
      </c>
      <c r="AS184" s="57">
        <f t="shared" si="102"/>
        <v>0</v>
      </c>
      <c r="AT184" s="57">
        <f t="shared" si="81"/>
        <v>0</v>
      </c>
      <c r="AU184" s="58">
        <f t="shared" si="82"/>
        <v>0</v>
      </c>
    </row>
    <row r="185" spans="1:47" s="3" customFormat="1" ht="14">
      <c r="A185" s="118"/>
      <c r="B185" s="117">
        <v>0</v>
      </c>
      <c r="C185" s="8">
        <f t="shared" si="71"/>
        <v>0</v>
      </c>
      <c r="D185" s="9">
        <f t="shared" si="72"/>
        <v>0</v>
      </c>
      <c r="E185" s="65"/>
      <c r="F185" s="124"/>
      <c r="G185" s="125"/>
      <c r="H185" s="122">
        <v>0</v>
      </c>
      <c r="I185" s="123" t="s">
        <v>893</v>
      </c>
      <c r="J185" s="109" t="str">
        <f t="shared" si="73"/>
        <v>Enter Category</v>
      </c>
      <c r="K185" s="110" t="str">
        <f t="shared" si="83"/>
        <v>Enter Category</v>
      </c>
      <c r="L185" s="109" t="str">
        <f t="shared" si="84"/>
        <v>Enter Category</v>
      </c>
      <c r="M185" s="56"/>
      <c r="N185" s="57">
        <v>0</v>
      </c>
      <c r="O185" s="57">
        <v>0</v>
      </c>
      <c r="P185" s="57">
        <v>0</v>
      </c>
      <c r="Q185" s="57">
        <v>0</v>
      </c>
      <c r="R185" s="57">
        <v>0</v>
      </c>
      <c r="S185" s="57">
        <v>0</v>
      </c>
      <c r="T185" s="57">
        <v>0</v>
      </c>
      <c r="U185" s="57">
        <f t="shared" si="85"/>
        <v>0</v>
      </c>
      <c r="V185" s="57">
        <f t="shared" si="86"/>
        <v>0</v>
      </c>
      <c r="W185" s="57">
        <f t="shared" si="87"/>
        <v>0</v>
      </c>
      <c r="X185" s="57">
        <f t="shared" si="88"/>
        <v>0</v>
      </c>
      <c r="Y185" s="57">
        <f t="shared" si="89"/>
        <v>0</v>
      </c>
      <c r="Z185" s="57">
        <f t="shared" si="90"/>
        <v>0</v>
      </c>
      <c r="AA185" s="57">
        <f t="shared" si="91"/>
        <v>0</v>
      </c>
      <c r="AB185" s="57">
        <f t="shared" si="92"/>
        <v>0</v>
      </c>
      <c r="AC185" s="57">
        <f t="shared" si="93"/>
        <v>0</v>
      </c>
      <c r="AD185" s="57">
        <f t="shared" si="94"/>
        <v>0</v>
      </c>
      <c r="AE185" s="57">
        <f t="shared" si="95"/>
        <v>0</v>
      </c>
      <c r="AF185" s="57">
        <f t="shared" si="96"/>
        <v>0</v>
      </c>
      <c r="AG185" s="57">
        <f t="shared" si="97"/>
        <v>0</v>
      </c>
      <c r="AH185" s="57">
        <f t="shared" si="98"/>
        <v>0</v>
      </c>
      <c r="AI185" s="57">
        <f t="shared" si="99"/>
        <v>0</v>
      </c>
      <c r="AJ185" s="57">
        <f t="shared" si="100"/>
        <v>0</v>
      </c>
      <c r="AK185" s="57">
        <f t="shared" si="101"/>
        <v>0</v>
      </c>
      <c r="AL185" s="57">
        <f t="shared" si="74"/>
        <v>0</v>
      </c>
      <c r="AM185" s="57">
        <f t="shared" si="75"/>
        <v>0</v>
      </c>
      <c r="AN185" s="57">
        <f t="shared" si="76"/>
        <v>0</v>
      </c>
      <c r="AO185" s="57">
        <f t="shared" si="77"/>
        <v>0</v>
      </c>
      <c r="AP185" s="57">
        <f t="shared" si="78"/>
        <v>0</v>
      </c>
      <c r="AQ185" s="57">
        <f t="shared" si="79"/>
        <v>0</v>
      </c>
      <c r="AR185" s="57">
        <f t="shared" si="80"/>
        <v>0</v>
      </c>
      <c r="AS185" s="57">
        <f t="shared" si="102"/>
        <v>0</v>
      </c>
      <c r="AT185" s="57">
        <f t="shared" si="81"/>
        <v>0</v>
      </c>
      <c r="AU185" s="58">
        <f t="shared" si="82"/>
        <v>0</v>
      </c>
    </row>
    <row r="186" spans="1:47" s="3" customFormat="1" ht="14">
      <c r="A186" s="118"/>
      <c r="B186" s="117">
        <v>0</v>
      </c>
      <c r="C186" s="8">
        <f t="shared" si="71"/>
        <v>0</v>
      </c>
      <c r="D186" s="9">
        <f t="shared" si="72"/>
        <v>0</v>
      </c>
      <c r="E186" s="65"/>
      <c r="F186" s="124"/>
      <c r="G186" s="125"/>
      <c r="H186" s="122">
        <v>0</v>
      </c>
      <c r="I186" s="123" t="s">
        <v>893</v>
      </c>
      <c r="J186" s="109" t="str">
        <f t="shared" si="73"/>
        <v>Enter Category</v>
      </c>
      <c r="K186" s="110" t="str">
        <f t="shared" si="83"/>
        <v>Enter Category</v>
      </c>
      <c r="L186" s="109" t="str">
        <f t="shared" si="84"/>
        <v>Enter Category</v>
      </c>
      <c r="M186" s="56"/>
      <c r="N186" s="57">
        <v>0</v>
      </c>
      <c r="O186" s="57">
        <v>0</v>
      </c>
      <c r="P186" s="57">
        <v>0</v>
      </c>
      <c r="Q186" s="57">
        <v>0</v>
      </c>
      <c r="R186" s="57">
        <v>0</v>
      </c>
      <c r="S186" s="57">
        <v>0</v>
      </c>
      <c r="T186" s="57">
        <v>0</v>
      </c>
      <c r="U186" s="57">
        <f t="shared" si="85"/>
        <v>0</v>
      </c>
      <c r="V186" s="57">
        <f t="shared" si="86"/>
        <v>0</v>
      </c>
      <c r="W186" s="57">
        <f t="shared" si="87"/>
        <v>0</v>
      </c>
      <c r="X186" s="57">
        <f t="shared" si="88"/>
        <v>0</v>
      </c>
      <c r="Y186" s="57">
        <f t="shared" si="89"/>
        <v>0</v>
      </c>
      <c r="Z186" s="57">
        <f t="shared" si="90"/>
        <v>0</v>
      </c>
      <c r="AA186" s="57">
        <f t="shared" si="91"/>
        <v>0</v>
      </c>
      <c r="AB186" s="57">
        <f t="shared" si="92"/>
        <v>0</v>
      </c>
      <c r="AC186" s="57">
        <f t="shared" si="93"/>
        <v>0</v>
      </c>
      <c r="AD186" s="57">
        <f t="shared" si="94"/>
        <v>0</v>
      </c>
      <c r="AE186" s="57">
        <f t="shared" si="95"/>
        <v>0</v>
      </c>
      <c r="AF186" s="57">
        <f t="shared" si="96"/>
        <v>0</v>
      </c>
      <c r="AG186" s="57">
        <f t="shared" si="97"/>
        <v>0</v>
      </c>
      <c r="AH186" s="57">
        <f t="shared" si="98"/>
        <v>0</v>
      </c>
      <c r="AI186" s="57">
        <f t="shared" si="99"/>
        <v>0</v>
      </c>
      <c r="AJ186" s="57">
        <f t="shared" si="100"/>
        <v>0</v>
      </c>
      <c r="AK186" s="57">
        <f t="shared" si="101"/>
        <v>0</v>
      </c>
      <c r="AL186" s="57">
        <f t="shared" si="74"/>
        <v>0</v>
      </c>
      <c r="AM186" s="57">
        <f t="shared" si="75"/>
        <v>0</v>
      </c>
      <c r="AN186" s="57">
        <f t="shared" si="76"/>
        <v>0</v>
      </c>
      <c r="AO186" s="57">
        <f t="shared" si="77"/>
        <v>0</v>
      </c>
      <c r="AP186" s="57">
        <f t="shared" si="78"/>
        <v>0</v>
      </c>
      <c r="AQ186" s="57">
        <f t="shared" si="79"/>
        <v>0</v>
      </c>
      <c r="AR186" s="57">
        <f t="shared" si="80"/>
        <v>0</v>
      </c>
      <c r="AS186" s="57">
        <f t="shared" si="102"/>
        <v>0</v>
      </c>
      <c r="AT186" s="57">
        <f t="shared" si="81"/>
        <v>0</v>
      </c>
      <c r="AU186" s="58">
        <f t="shared" si="82"/>
        <v>0</v>
      </c>
    </row>
    <row r="187" spans="1:47" s="3" customFormat="1" ht="14">
      <c r="A187" s="118"/>
      <c r="B187" s="117">
        <v>0</v>
      </c>
      <c r="C187" s="8">
        <f t="shared" si="71"/>
        <v>0</v>
      </c>
      <c r="D187" s="9">
        <f t="shared" si="72"/>
        <v>0</v>
      </c>
      <c r="E187" s="65"/>
      <c r="F187" s="124"/>
      <c r="G187" s="125"/>
      <c r="H187" s="122">
        <v>0</v>
      </c>
      <c r="I187" s="123" t="s">
        <v>893</v>
      </c>
      <c r="J187" s="109" t="str">
        <f t="shared" si="73"/>
        <v>Enter Category</v>
      </c>
      <c r="K187" s="110" t="str">
        <f t="shared" si="83"/>
        <v>Enter Category</v>
      </c>
      <c r="L187" s="109" t="str">
        <f t="shared" si="84"/>
        <v>Enter Category</v>
      </c>
      <c r="M187" s="56"/>
      <c r="N187" s="57">
        <v>0</v>
      </c>
      <c r="O187" s="57">
        <v>0</v>
      </c>
      <c r="P187" s="57">
        <v>0</v>
      </c>
      <c r="Q187" s="57">
        <v>0</v>
      </c>
      <c r="R187" s="57">
        <v>0</v>
      </c>
      <c r="S187" s="57">
        <v>0</v>
      </c>
      <c r="T187" s="57">
        <v>0</v>
      </c>
      <c r="U187" s="57">
        <f t="shared" si="85"/>
        <v>0</v>
      </c>
      <c r="V187" s="57">
        <f t="shared" si="86"/>
        <v>0</v>
      </c>
      <c r="W187" s="57">
        <f t="shared" si="87"/>
        <v>0</v>
      </c>
      <c r="X187" s="57">
        <f t="shared" si="88"/>
        <v>0</v>
      </c>
      <c r="Y187" s="57">
        <f t="shared" si="89"/>
        <v>0</v>
      </c>
      <c r="Z187" s="57">
        <f t="shared" si="90"/>
        <v>0</v>
      </c>
      <c r="AA187" s="57">
        <f t="shared" si="91"/>
        <v>0</v>
      </c>
      <c r="AB187" s="57">
        <f t="shared" si="92"/>
        <v>0</v>
      </c>
      <c r="AC187" s="57">
        <f t="shared" si="93"/>
        <v>0</v>
      </c>
      <c r="AD187" s="57">
        <f t="shared" si="94"/>
        <v>0</v>
      </c>
      <c r="AE187" s="57">
        <f t="shared" si="95"/>
        <v>0</v>
      </c>
      <c r="AF187" s="57">
        <f t="shared" si="96"/>
        <v>0</v>
      </c>
      <c r="AG187" s="57">
        <f t="shared" si="97"/>
        <v>0</v>
      </c>
      <c r="AH187" s="57">
        <f t="shared" si="98"/>
        <v>0</v>
      </c>
      <c r="AI187" s="57">
        <f t="shared" si="99"/>
        <v>0</v>
      </c>
      <c r="AJ187" s="57">
        <f t="shared" si="100"/>
        <v>0</v>
      </c>
      <c r="AK187" s="57">
        <f t="shared" si="101"/>
        <v>0</v>
      </c>
      <c r="AL187" s="57">
        <f t="shared" si="74"/>
        <v>0</v>
      </c>
      <c r="AM187" s="57">
        <f t="shared" si="75"/>
        <v>0</v>
      </c>
      <c r="AN187" s="57">
        <f t="shared" si="76"/>
        <v>0</v>
      </c>
      <c r="AO187" s="57">
        <f t="shared" si="77"/>
        <v>0</v>
      </c>
      <c r="AP187" s="57">
        <f t="shared" si="78"/>
        <v>0</v>
      </c>
      <c r="AQ187" s="57">
        <f t="shared" si="79"/>
        <v>0</v>
      </c>
      <c r="AR187" s="57">
        <f t="shared" si="80"/>
        <v>0</v>
      </c>
      <c r="AS187" s="57">
        <f t="shared" si="102"/>
        <v>0</v>
      </c>
      <c r="AT187" s="57">
        <f t="shared" si="81"/>
        <v>0</v>
      </c>
      <c r="AU187" s="58">
        <f t="shared" si="82"/>
        <v>0</v>
      </c>
    </row>
    <row r="188" spans="1:47" s="3" customFormat="1" ht="14">
      <c r="A188" s="118"/>
      <c r="B188" s="117">
        <v>0</v>
      </c>
      <c r="C188" s="8">
        <f t="shared" si="71"/>
        <v>0</v>
      </c>
      <c r="D188" s="9">
        <f t="shared" si="72"/>
        <v>0</v>
      </c>
      <c r="E188" s="65"/>
      <c r="F188" s="124"/>
      <c r="G188" s="125"/>
      <c r="H188" s="122">
        <v>0</v>
      </c>
      <c r="I188" s="123" t="s">
        <v>893</v>
      </c>
      <c r="J188" s="109" t="str">
        <f t="shared" si="73"/>
        <v>Enter Category</v>
      </c>
      <c r="K188" s="110" t="str">
        <f t="shared" si="83"/>
        <v>Enter Category</v>
      </c>
      <c r="L188" s="109" t="str">
        <f t="shared" si="84"/>
        <v>Enter Category</v>
      </c>
      <c r="M188" s="56"/>
      <c r="N188" s="57">
        <v>0</v>
      </c>
      <c r="O188" s="57">
        <v>0</v>
      </c>
      <c r="P188" s="57">
        <v>0</v>
      </c>
      <c r="Q188" s="57">
        <v>0</v>
      </c>
      <c r="R188" s="57">
        <v>0</v>
      </c>
      <c r="S188" s="57">
        <v>0</v>
      </c>
      <c r="T188" s="57">
        <v>0</v>
      </c>
      <c r="U188" s="57">
        <f t="shared" si="85"/>
        <v>0</v>
      </c>
      <c r="V188" s="57">
        <f t="shared" si="86"/>
        <v>0</v>
      </c>
      <c r="W188" s="57">
        <f t="shared" si="87"/>
        <v>0</v>
      </c>
      <c r="X188" s="57">
        <f t="shared" si="88"/>
        <v>0</v>
      </c>
      <c r="Y188" s="57">
        <f t="shared" si="89"/>
        <v>0</v>
      </c>
      <c r="Z188" s="57">
        <f t="shared" si="90"/>
        <v>0</v>
      </c>
      <c r="AA188" s="57">
        <f t="shared" si="91"/>
        <v>0</v>
      </c>
      <c r="AB188" s="57">
        <f t="shared" si="92"/>
        <v>0</v>
      </c>
      <c r="AC188" s="57">
        <f t="shared" si="93"/>
        <v>0</v>
      </c>
      <c r="AD188" s="57">
        <f t="shared" si="94"/>
        <v>0</v>
      </c>
      <c r="AE188" s="57">
        <f t="shared" si="95"/>
        <v>0</v>
      </c>
      <c r="AF188" s="57">
        <f t="shared" si="96"/>
        <v>0</v>
      </c>
      <c r="AG188" s="57">
        <f t="shared" si="97"/>
        <v>0</v>
      </c>
      <c r="AH188" s="57">
        <f t="shared" si="98"/>
        <v>0</v>
      </c>
      <c r="AI188" s="57">
        <f t="shared" si="99"/>
        <v>0</v>
      </c>
      <c r="AJ188" s="57">
        <f t="shared" si="100"/>
        <v>0</v>
      </c>
      <c r="AK188" s="57">
        <f t="shared" si="101"/>
        <v>0</v>
      </c>
      <c r="AL188" s="57">
        <f t="shared" si="74"/>
        <v>0</v>
      </c>
      <c r="AM188" s="57">
        <f t="shared" si="75"/>
        <v>0</v>
      </c>
      <c r="AN188" s="57">
        <f t="shared" si="76"/>
        <v>0</v>
      </c>
      <c r="AO188" s="57">
        <f t="shared" si="77"/>
        <v>0</v>
      </c>
      <c r="AP188" s="57">
        <f t="shared" si="78"/>
        <v>0</v>
      </c>
      <c r="AQ188" s="57">
        <f t="shared" si="79"/>
        <v>0</v>
      </c>
      <c r="AR188" s="57">
        <f t="shared" si="80"/>
        <v>0</v>
      </c>
      <c r="AS188" s="57">
        <f t="shared" si="102"/>
        <v>0</v>
      </c>
      <c r="AT188" s="57">
        <f t="shared" si="81"/>
        <v>0</v>
      </c>
      <c r="AU188" s="58">
        <f t="shared" si="82"/>
        <v>0</v>
      </c>
    </row>
    <row r="189" spans="1:47" s="3" customFormat="1" ht="14">
      <c r="A189" s="118"/>
      <c r="B189" s="117">
        <v>0</v>
      </c>
      <c r="C189" s="8">
        <f t="shared" si="71"/>
        <v>0</v>
      </c>
      <c r="D189" s="9">
        <f t="shared" si="72"/>
        <v>0</v>
      </c>
      <c r="E189" s="65"/>
      <c r="F189" s="124"/>
      <c r="G189" s="125"/>
      <c r="H189" s="122">
        <v>0</v>
      </c>
      <c r="I189" s="123" t="s">
        <v>893</v>
      </c>
      <c r="J189" s="109" t="str">
        <f t="shared" ref="J189:J220" si="103">IF(OR(I189="Motor Vehicle Expenses - Fuel",I189="Motor Vehicle Expenses - Insurance &amp; CTP",I189="Motor Vehicle Expenses - Servicing, Repairs &amp; Tyres",I189="Motor Vehicle Expenses - Cleaning",I189="Motor Vehicle Expenses - Rent, Hire &amp; Lease",I189="Motor Vehicle Expenses - Other",),H189*$N$3,IF(I189="Motor Vehicle Expenses - Registration",H189*$N$3,IF(I189="Mobile Phone - Mixed Use",H189*$N$4,IF(I189="Internet",H189*$N$5,IF(I189="Music Subscriptions",H189*$N$6,IF(I189="Choose Category...","Enter Category",H189))))))</f>
        <v>Enter Category</v>
      </c>
      <c r="K189" s="110" t="str">
        <f t="shared" si="83"/>
        <v>Enter Category</v>
      </c>
      <c r="L189" s="109" t="str">
        <f t="shared" si="84"/>
        <v>Enter Category</v>
      </c>
      <c r="M189" s="56"/>
      <c r="N189" s="57">
        <v>0</v>
      </c>
      <c r="O189" s="57">
        <v>0</v>
      </c>
      <c r="P189" s="57">
        <v>0</v>
      </c>
      <c r="Q189" s="57">
        <v>0</v>
      </c>
      <c r="R189" s="57">
        <v>0</v>
      </c>
      <c r="S189" s="57">
        <v>0</v>
      </c>
      <c r="T189" s="57">
        <v>0</v>
      </c>
      <c r="U189" s="57">
        <f t="shared" si="85"/>
        <v>0</v>
      </c>
      <c r="V189" s="57">
        <f t="shared" si="86"/>
        <v>0</v>
      </c>
      <c r="W189" s="57">
        <f t="shared" si="87"/>
        <v>0</v>
      </c>
      <c r="X189" s="57">
        <f t="shared" si="88"/>
        <v>0</v>
      </c>
      <c r="Y189" s="57">
        <f t="shared" si="89"/>
        <v>0</v>
      </c>
      <c r="Z189" s="57">
        <f t="shared" si="90"/>
        <v>0</v>
      </c>
      <c r="AA189" s="57">
        <f t="shared" si="91"/>
        <v>0</v>
      </c>
      <c r="AB189" s="57">
        <f t="shared" si="92"/>
        <v>0</v>
      </c>
      <c r="AC189" s="57">
        <f t="shared" si="93"/>
        <v>0</v>
      </c>
      <c r="AD189" s="57">
        <f t="shared" si="94"/>
        <v>0</v>
      </c>
      <c r="AE189" s="57">
        <f t="shared" si="95"/>
        <v>0</v>
      </c>
      <c r="AF189" s="57">
        <f t="shared" si="96"/>
        <v>0</v>
      </c>
      <c r="AG189" s="57">
        <f t="shared" si="97"/>
        <v>0</v>
      </c>
      <c r="AH189" s="57">
        <f t="shared" si="98"/>
        <v>0</v>
      </c>
      <c r="AI189" s="57">
        <f t="shared" si="99"/>
        <v>0</v>
      </c>
      <c r="AJ189" s="57">
        <f t="shared" si="100"/>
        <v>0</v>
      </c>
      <c r="AK189" s="57">
        <f t="shared" si="101"/>
        <v>0</v>
      </c>
      <c r="AL189" s="57">
        <f t="shared" ref="AL189:AL223" si="104">IF(I189="Music Subscriptions",L189,0)</f>
        <v>0</v>
      </c>
      <c r="AM189" s="57">
        <f t="shared" ref="AM189:AM223" si="105">IF(I189="Parking",L189,0)</f>
        <v>0</v>
      </c>
      <c r="AN189" s="57">
        <f t="shared" ref="AN189:AN223" si="106">IF(I189="Rider Amenities - Water (non-GST)",L189,0)</f>
        <v>0</v>
      </c>
      <c r="AO189" s="57">
        <f t="shared" ref="AO189:AO223" si="107">IF(I189="Rider Amenities - Mints, Tissues &amp; Other (GST)",L189,0)</f>
        <v>0</v>
      </c>
      <c r="AP189" s="57">
        <f t="shared" ref="AP189:AP223" si="108">IF(I189="Sanitisation &amp; Hygiene",L189,0)</f>
        <v>0</v>
      </c>
      <c r="AQ189" s="57">
        <f t="shared" ref="AQ189:AQ223" si="109">IF(I189="Stationery",L189,0)</f>
        <v>0</v>
      </c>
      <c r="AR189" s="57">
        <f t="shared" ref="AR189:AR223" si="110">IF(I189="Sunglasses (only enter business portion)",L189,0)</f>
        <v>0</v>
      </c>
      <c r="AS189" s="57">
        <f t="shared" si="102"/>
        <v>0</v>
      </c>
      <c r="AT189" s="57">
        <f t="shared" ref="AT189:AT223" si="111">IF(I189="Other Expenses (GST)",L189,0)</f>
        <v>0</v>
      </c>
      <c r="AU189" s="58">
        <f t="shared" ref="AU189:AU223" si="112">IF(I189="Other Expenses (non-GST)",L189,0)</f>
        <v>0</v>
      </c>
    </row>
    <row r="190" spans="1:47" s="3" customFormat="1" ht="14">
      <c r="A190" s="118"/>
      <c r="B190" s="117">
        <v>0</v>
      </c>
      <c r="C190" s="8">
        <f t="shared" si="71"/>
        <v>0</v>
      </c>
      <c r="D190" s="9">
        <f t="shared" si="72"/>
        <v>0</v>
      </c>
      <c r="E190" s="65"/>
      <c r="F190" s="124"/>
      <c r="G190" s="125"/>
      <c r="H190" s="122">
        <v>0</v>
      </c>
      <c r="I190" s="123" t="s">
        <v>893</v>
      </c>
      <c r="J190" s="109" t="str">
        <f t="shared" si="103"/>
        <v>Enter Category</v>
      </c>
      <c r="K190" s="110" t="str">
        <f t="shared" si="83"/>
        <v>Enter Category</v>
      </c>
      <c r="L190" s="109" t="str">
        <f t="shared" si="84"/>
        <v>Enter Category</v>
      </c>
      <c r="M190" s="56"/>
      <c r="N190" s="57">
        <v>0</v>
      </c>
      <c r="O190" s="57">
        <v>0</v>
      </c>
      <c r="P190" s="57">
        <v>0</v>
      </c>
      <c r="Q190" s="57">
        <v>0</v>
      </c>
      <c r="R190" s="57">
        <v>0</v>
      </c>
      <c r="S190" s="57">
        <v>0</v>
      </c>
      <c r="T190" s="57">
        <v>0</v>
      </c>
      <c r="U190" s="57">
        <f t="shared" si="85"/>
        <v>0</v>
      </c>
      <c r="V190" s="57">
        <f t="shared" si="86"/>
        <v>0</v>
      </c>
      <c r="W190" s="57">
        <f t="shared" si="87"/>
        <v>0</v>
      </c>
      <c r="X190" s="57">
        <f t="shared" si="88"/>
        <v>0</v>
      </c>
      <c r="Y190" s="57">
        <f t="shared" si="89"/>
        <v>0</v>
      </c>
      <c r="Z190" s="57">
        <f t="shared" si="90"/>
        <v>0</v>
      </c>
      <c r="AA190" s="57">
        <f t="shared" si="91"/>
        <v>0</v>
      </c>
      <c r="AB190" s="57">
        <f t="shared" si="92"/>
        <v>0</v>
      </c>
      <c r="AC190" s="57">
        <f t="shared" si="93"/>
        <v>0</v>
      </c>
      <c r="AD190" s="57">
        <f t="shared" si="94"/>
        <v>0</v>
      </c>
      <c r="AE190" s="57">
        <f t="shared" si="95"/>
        <v>0</v>
      </c>
      <c r="AF190" s="57">
        <f t="shared" si="96"/>
        <v>0</v>
      </c>
      <c r="AG190" s="57">
        <f t="shared" si="97"/>
        <v>0</v>
      </c>
      <c r="AH190" s="57">
        <f t="shared" si="98"/>
        <v>0</v>
      </c>
      <c r="AI190" s="57">
        <f t="shared" si="99"/>
        <v>0</v>
      </c>
      <c r="AJ190" s="57">
        <f t="shared" si="100"/>
        <v>0</v>
      </c>
      <c r="AK190" s="57">
        <f t="shared" si="101"/>
        <v>0</v>
      </c>
      <c r="AL190" s="57">
        <f t="shared" si="104"/>
        <v>0</v>
      </c>
      <c r="AM190" s="57">
        <f t="shared" si="105"/>
        <v>0</v>
      </c>
      <c r="AN190" s="57">
        <f t="shared" si="106"/>
        <v>0</v>
      </c>
      <c r="AO190" s="57">
        <f t="shared" si="107"/>
        <v>0</v>
      </c>
      <c r="AP190" s="57">
        <f t="shared" si="108"/>
        <v>0</v>
      </c>
      <c r="AQ190" s="57">
        <f t="shared" si="109"/>
        <v>0</v>
      </c>
      <c r="AR190" s="57">
        <f t="shared" si="110"/>
        <v>0</v>
      </c>
      <c r="AS190" s="57">
        <f t="shared" si="102"/>
        <v>0</v>
      </c>
      <c r="AT190" s="57">
        <f t="shared" si="111"/>
        <v>0</v>
      </c>
      <c r="AU190" s="58">
        <f t="shared" si="112"/>
        <v>0</v>
      </c>
    </row>
    <row r="191" spans="1:47" s="3" customFormat="1" ht="14">
      <c r="A191" s="118"/>
      <c r="B191" s="117">
        <v>0</v>
      </c>
      <c r="C191" s="8">
        <f t="shared" si="71"/>
        <v>0</v>
      </c>
      <c r="D191" s="9">
        <f t="shared" si="72"/>
        <v>0</v>
      </c>
      <c r="E191" s="65"/>
      <c r="F191" s="124"/>
      <c r="G191" s="125"/>
      <c r="H191" s="122">
        <v>0</v>
      </c>
      <c r="I191" s="123" t="s">
        <v>893</v>
      </c>
      <c r="J191" s="109" t="str">
        <f t="shared" si="103"/>
        <v>Enter Category</v>
      </c>
      <c r="K191" s="110" t="str">
        <f t="shared" si="83"/>
        <v>Enter Category</v>
      </c>
      <c r="L191" s="109" t="str">
        <f t="shared" si="84"/>
        <v>Enter Category</v>
      </c>
      <c r="M191" s="56"/>
      <c r="N191" s="57">
        <v>0</v>
      </c>
      <c r="O191" s="57">
        <v>0</v>
      </c>
      <c r="P191" s="57">
        <v>0</v>
      </c>
      <c r="Q191" s="57">
        <v>0</v>
      </c>
      <c r="R191" s="57">
        <v>0</v>
      </c>
      <c r="S191" s="57">
        <v>0</v>
      </c>
      <c r="T191" s="57">
        <v>0</v>
      </c>
      <c r="U191" s="57">
        <f t="shared" si="85"/>
        <v>0</v>
      </c>
      <c r="V191" s="57">
        <f t="shared" si="86"/>
        <v>0</v>
      </c>
      <c r="W191" s="57">
        <f t="shared" si="87"/>
        <v>0</v>
      </c>
      <c r="X191" s="57">
        <f t="shared" si="88"/>
        <v>0</v>
      </c>
      <c r="Y191" s="57">
        <f t="shared" si="89"/>
        <v>0</v>
      </c>
      <c r="Z191" s="57">
        <f t="shared" si="90"/>
        <v>0</v>
      </c>
      <c r="AA191" s="57">
        <f t="shared" si="91"/>
        <v>0</v>
      </c>
      <c r="AB191" s="57">
        <f t="shared" si="92"/>
        <v>0</v>
      </c>
      <c r="AC191" s="57">
        <f t="shared" si="93"/>
        <v>0</v>
      </c>
      <c r="AD191" s="57">
        <f t="shared" si="94"/>
        <v>0</v>
      </c>
      <c r="AE191" s="57">
        <f t="shared" si="95"/>
        <v>0</v>
      </c>
      <c r="AF191" s="57">
        <f t="shared" si="96"/>
        <v>0</v>
      </c>
      <c r="AG191" s="57">
        <f t="shared" si="97"/>
        <v>0</v>
      </c>
      <c r="AH191" s="57">
        <f t="shared" si="98"/>
        <v>0</v>
      </c>
      <c r="AI191" s="57">
        <f t="shared" si="99"/>
        <v>0</v>
      </c>
      <c r="AJ191" s="57">
        <f t="shared" si="100"/>
        <v>0</v>
      </c>
      <c r="AK191" s="57">
        <f t="shared" si="101"/>
        <v>0</v>
      </c>
      <c r="AL191" s="57">
        <f t="shared" si="104"/>
        <v>0</v>
      </c>
      <c r="AM191" s="57">
        <f t="shared" si="105"/>
        <v>0</v>
      </c>
      <c r="AN191" s="57">
        <f t="shared" si="106"/>
        <v>0</v>
      </c>
      <c r="AO191" s="57">
        <f t="shared" si="107"/>
        <v>0</v>
      </c>
      <c r="AP191" s="57">
        <f t="shared" si="108"/>
        <v>0</v>
      </c>
      <c r="AQ191" s="57">
        <f t="shared" si="109"/>
        <v>0</v>
      </c>
      <c r="AR191" s="57">
        <f t="shared" si="110"/>
        <v>0</v>
      </c>
      <c r="AS191" s="57">
        <f t="shared" si="102"/>
        <v>0</v>
      </c>
      <c r="AT191" s="57">
        <f t="shared" si="111"/>
        <v>0</v>
      </c>
      <c r="AU191" s="58">
        <f t="shared" si="112"/>
        <v>0</v>
      </c>
    </row>
    <row r="192" spans="1:47" s="3" customFormat="1" ht="14">
      <c r="A192" s="118"/>
      <c r="B192" s="117">
        <v>0</v>
      </c>
      <c r="C192" s="8">
        <f t="shared" si="71"/>
        <v>0</v>
      </c>
      <c r="D192" s="9">
        <f t="shared" si="72"/>
        <v>0</v>
      </c>
      <c r="E192" s="65"/>
      <c r="F192" s="124"/>
      <c r="G192" s="125"/>
      <c r="H192" s="122">
        <v>0</v>
      </c>
      <c r="I192" s="123" t="s">
        <v>893</v>
      </c>
      <c r="J192" s="109" t="str">
        <f t="shared" si="103"/>
        <v>Enter Category</v>
      </c>
      <c r="K192" s="110" t="str">
        <f t="shared" si="83"/>
        <v>Enter Category</v>
      </c>
      <c r="L192" s="109" t="str">
        <f t="shared" si="84"/>
        <v>Enter Category</v>
      </c>
      <c r="M192" s="56"/>
      <c r="N192" s="57">
        <v>0</v>
      </c>
      <c r="O192" s="57">
        <v>0</v>
      </c>
      <c r="P192" s="57">
        <v>0</v>
      </c>
      <c r="Q192" s="57">
        <v>0</v>
      </c>
      <c r="R192" s="57">
        <v>0</v>
      </c>
      <c r="S192" s="57">
        <v>0</v>
      </c>
      <c r="T192" s="57">
        <v>0</v>
      </c>
      <c r="U192" s="57">
        <f t="shared" si="85"/>
        <v>0</v>
      </c>
      <c r="V192" s="57">
        <f t="shared" si="86"/>
        <v>0</v>
      </c>
      <c r="W192" s="57">
        <f t="shared" si="87"/>
        <v>0</v>
      </c>
      <c r="X192" s="57">
        <f t="shared" si="88"/>
        <v>0</v>
      </c>
      <c r="Y192" s="57">
        <f t="shared" si="89"/>
        <v>0</v>
      </c>
      <c r="Z192" s="57">
        <f t="shared" si="90"/>
        <v>0</v>
      </c>
      <c r="AA192" s="57">
        <f t="shared" si="91"/>
        <v>0</v>
      </c>
      <c r="AB192" s="57">
        <f t="shared" si="92"/>
        <v>0</v>
      </c>
      <c r="AC192" s="57">
        <f t="shared" si="93"/>
        <v>0</v>
      </c>
      <c r="AD192" s="57">
        <f t="shared" si="94"/>
        <v>0</v>
      </c>
      <c r="AE192" s="57">
        <f t="shared" si="95"/>
        <v>0</v>
      </c>
      <c r="AF192" s="57">
        <f t="shared" si="96"/>
        <v>0</v>
      </c>
      <c r="AG192" s="57">
        <f t="shared" si="97"/>
        <v>0</v>
      </c>
      <c r="AH192" s="57">
        <f t="shared" si="98"/>
        <v>0</v>
      </c>
      <c r="AI192" s="57">
        <f t="shared" si="99"/>
        <v>0</v>
      </c>
      <c r="AJ192" s="57">
        <f t="shared" si="100"/>
        <v>0</v>
      </c>
      <c r="AK192" s="57">
        <f t="shared" si="101"/>
        <v>0</v>
      </c>
      <c r="AL192" s="57">
        <f t="shared" si="104"/>
        <v>0</v>
      </c>
      <c r="AM192" s="57">
        <f t="shared" si="105"/>
        <v>0</v>
      </c>
      <c r="AN192" s="57">
        <f t="shared" si="106"/>
        <v>0</v>
      </c>
      <c r="AO192" s="57">
        <f t="shared" si="107"/>
        <v>0</v>
      </c>
      <c r="AP192" s="57">
        <f t="shared" si="108"/>
        <v>0</v>
      </c>
      <c r="AQ192" s="57">
        <f t="shared" si="109"/>
        <v>0</v>
      </c>
      <c r="AR192" s="57">
        <f t="shared" si="110"/>
        <v>0</v>
      </c>
      <c r="AS192" s="57">
        <f t="shared" si="102"/>
        <v>0</v>
      </c>
      <c r="AT192" s="57">
        <f t="shared" si="111"/>
        <v>0</v>
      </c>
      <c r="AU192" s="58">
        <f t="shared" si="112"/>
        <v>0</v>
      </c>
    </row>
    <row r="193" spans="1:47" s="3" customFormat="1" ht="14">
      <c r="A193" s="118"/>
      <c r="B193" s="117">
        <v>0</v>
      </c>
      <c r="C193" s="8">
        <f t="shared" si="71"/>
        <v>0</v>
      </c>
      <c r="D193" s="9">
        <f t="shared" si="72"/>
        <v>0</v>
      </c>
      <c r="E193" s="65"/>
      <c r="F193" s="124"/>
      <c r="G193" s="125"/>
      <c r="H193" s="122">
        <v>0</v>
      </c>
      <c r="I193" s="123" t="s">
        <v>893</v>
      </c>
      <c r="J193" s="109" t="str">
        <f t="shared" si="103"/>
        <v>Enter Category</v>
      </c>
      <c r="K193" s="110" t="str">
        <f t="shared" si="83"/>
        <v>Enter Category</v>
      </c>
      <c r="L193" s="109" t="str">
        <f t="shared" si="84"/>
        <v>Enter Category</v>
      </c>
      <c r="M193" s="56"/>
      <c r="N193" s="57">
        <v>0</v>
      </c>
      <c r="O193" s="57">
        <v>0</v>
      </c>
      <c r="P193" s="57">
        <v>0</v>
      </c>
      <c r="Q193" s="57">
        <v>0</v>
      </c>
      <c r="R193" s="57">
        <v>0</v>
      </c>
      <c r="S193" s="57">
        <v>0</v>
      </c>
      <c r="T193" s="57">
        <v>0</v>
      </c>
      <c r="U193" s="57">
        <f t="shared" si="85"/>
        <v>0</v>
      </c>
      <c r="V193" s="57">
        <f t="shared" si="86"/>
        <v>0</v>
      </c>
      <c r="W193" s="57">
        <f t="shared" si="87"/>
        <v>0</v>
      </c>
      <c r="X193" s="57">
        <f t="shared" si="88"/>
        <v>0</v>
      </c>
      <c r="Y193" s="57">
        <f t="shared" si="89"/>
        <v>0</v>
      </c>
      <c r="Z193" s="57">
        <f t="shared" si="90"/>
        <v>0</v>
      </c>
      <c r="AA193" s="57">
        <f t="shared" si="91"/>
        <v>0</v>
      </c>
      <c r="AB193" s="57">
        <f t="shared" si="92"/>
        <v>0</v>
      </c>
      <c r="AC193" s="57">
        <f t="shared" si="93"/>
        <v>0</v>
      </c>
      <c r="AD193" s="57">
        <f t="shared" si="94"/>
        <v>0</v>
      </c>
      <c r="AE193" s="57">
        <f t="shared" si="95"/>
        <v>0</v>
      </c>
      <c r="AF193" s="57">
        <f t="shared" si="96"/>
        <v>0</v>
      </c>
      <c r="AG193" s="57">
        <f t="shared" si="97"/>
        <v>0</v>
      </c>
      <c r="AH193" s="57">
        <f t="shared" si="98"/>
        <v>0</v>
      </c>
      <c r="AI193" s="57">
        <f t="shared" si="99"/>
        <v>0</v>
      </c>
      <c r="AJ193" s="57">
        <f t="shared" si="100"/>
        <v>0</v>
      </c>
      <c r="AK193" s="57">
        <f t="shared" si="101"/>
        <v>0</v>
      </c>
      <c r="AL193" s="57">
        <f t="shared" si="104"/>
        <v>0</v>
      </c>
      <c r="AM193" s="57">
        <f t="shared" si="105"/>
        <v>0</v>
      </c>
      <c r="AN193" s="57">
        <f t="shared" si="106"/>
        <v>0</v>
      </c>
      <c r="AO193" s="57">
        <f t="shared" si="107"/>
        <v>0</v>
      </c>
      <c r="AP193" s="57">
        <f t="shared" si="108"/>
        <v>0</v>
      </c>
      <c r="AQ193" s="57">
        <f t="shared" si="109"/>
        <v>0</v>
      </c>
      <c r="AR193" s="57">
        <f t="shared" si="110"/>
        <v>0</v>
      </c>
      <c r="AS193" s="57">
        <f t="shared" si="102"/>
        <v>0</v>
      </c>
      <c r="AT193" s="57">
        <f t="shared" si="111"/>
        <v>0</v>
      </c>
      <c r="AU193" s="58">
        <f t="shared" si="112"/>
        <v>0</v>
      </c>
    </row>
    <row r="194" spans="1:47" s="3" customFormat="1" ht="14">
      <c r="A194" s="118"/>
      <c r="B194" s="117">
        <v>0</v>
      </c>
      <c r="C194" s="8">
        <f t="shared" si="71"/>
        <v>0</v>
      </c>
      <c r="D194" s="9">
        <f t="shared" si="72"/>
        <v>0</v>
      </c>
      <c r="E194" s="65"/>
      <c r="F194" s="124"/>
      <c r="G194" s="125"/>
      <c r="H194" s="122">
        <v>0</v>
      </c>
      <c r="I194" s="123" t="s">
        <v>893</v>
      </c>
      <c r="J194" s="109" t="str">
        <f t="shared" si="103"/>
        <v>Enter Category</v>
      </c>
      <c r="K194" s="110" t="str">
        <f t="shared" si="83"/>
        <v>Enter Category</v>
      </c>
      <c r="L194" s="109" t="str">
        <f t="shared" si="84"/>
        <v>Enter Category</v>
      </c>
      <c r="M194" s="56"/>
      <c r="N194" s="57">
        <v>0</v>
      </c>
      <c r="O194" s="57">
        <v>0</v>
      </c>
      <c r="P194" s="57">
        <v>0</v>
      </c>
      <c r="Q194" s="57">
        <v>0</v>
      </c>
      <c r="R194" s="57">
        <v>0</v>
      </c>
      <c r="S194" s="57">
        <v>0</v>
      </c>
      <c r="T194" s="57">
        <v>0</v>
      </c>
      <c r="U194" s="57">
        <f t="shared" si="85"/>
        <v>0</v>
      </c>
      <c r="V194" s="57">
        <f t="shared" si="86"/>
        <v>0</v>
      </c>
      <c r="W194" s="57">
        <f t="shared" si="87"/>
        <v>0</v>
      </c>
      <c r="X194" s="57">
        <f t="shared" si="88"/>
        <v>0</v>
      </c>
      <c r="Y194" s="57">
        <f t="shared" si="89"/>
        <v>0</v>
      </c>
      <c r="Z194" s="57">
        <f t="shared" si="90"/>
        <v>0</v>
      </c>
      <c r="AA194" s="57">
        <f t="shared" si="91"/>
        <v>0</v>
      </c>
      <c r="AB194" s="57">
        <f t="shared" si="92"/>
        <v>0</v>
      </c>
      <c r="AC194" s="57">
        <f t="shared" si="93"/>
        <v>0</v>
      </c>
      <c r="AD194" s="57">
        <f t="shared" si="94"/>
        <v>0</v>
      </c>
      <c r="AE194" s="57">
        <f t="shared" si="95"/>
        <v>0</v>
      </c>
      <c r="AF194" s="57">
        <f t="shared" si="96"/>
        <v>0</v>
      </c>
      <c r="AG194" s="57">
        <f t="shared" si="97"/>
        <v>0</v>
      </c>
      <c r="AH194" s="57">
        <f t="shared" si="98"/>
        <v>0</v>
      </c>
      <c r="AI194" s="57">
        <f t="shared" si="99"/>
        <v>0</v>
      </c>
      <c r="AJ194" s="57">
        <f t="shared" si="100"/>
        <v>0</v>
      </c>
      <c r="AK194" s="57">
        <f t="shared" si="101"/>
        <v>0</v>
      </c>
      <c r="AL194" s="57">
        <f t="shared" si="104"/>
        <v>0</v>
      </c>
      <c r="AM194" s="57">
        <f t="shared" si="105"/>
        <v>0</v>
      </c>
      <c r="AN194" s="57">
        <f t="shared" si="106"/>
        <v>0</v>
      </c>
      <c r="AO194" s="57">
        <f t="shared" si="107"/>
        <v>0</v>
      </c>
      <c r="AP194" s="57">
        <f t="shared" si="108"/>
        <v>0</v>
      </c>
      <c r="AQ194" s="57">
        <f t="shared" si="109"/>
        <v>0</v>
      </c>
      <c r="AR194" s="57">
        <f t="shared" si="110"/>
        <v>0</v>
      </c>
      <c r="AS194" s="57">
        <f t="shared" si="102"/>
        <v>0</v>
      </c>
      <c r="AT194" s="57">
        <f t="shared" si="111"/>
        <v>0</v>
      </c>
      <c r="AU194" s="58">
        <f t="shared" si="112"/>
        <v>0</v>
      </c>
    </row>
    <row r="195" spans="1:47" s="3" customFormat="1" ht="14">
      <c r="A195" s="118"/>
      <c r="B195" s="117">
        <v>0</v>
      </c>
      <c r="C195" s="8">
        <f t="shared" si="71"/>
        <v>0</v>
      </c>
      <c r="D195" s="9">
        <f t="shared" si="72"/>
        <v>0</v>
      </c>
      <c r="E195" s="65"/>
      <c r="F195" s="124"/>
      <c r="G195" s="125"/>
      <c r="H195" s="122">
        <v>0</v>
      </c>
      <c r="I195" s="123" t="s">
        <v>893</v>
      </c>
      <c r="J195" s="109" t="str">
        <f t="shared" si="103"/>
        <v>Enter Category</v>
      </c>
      <c r="K195" s="110" t="str">
        <f t="shared" si="83"/>
        <v>Enter Category</v>
      </c>
      <c r="L195" s="109" t="str">
        <f t="shared" si="84"/>
        <v>Enter Category</v>
      </c>
      <c r="M195" s="56"/>
      <c r="N195" s="57">
        <v>0</v>
      </c>
      <c r="O195" s="57">
        <v>0</v>
      </c>
      <c r="P195" s="57">
        <v>0</v>
      </c>
      <c r="Q195" s="57">
        <v>0</v>
      </c>
      <c r="R195" s="57">
        <v>0</v>
      </c>
      <c r="S195" s="57">
        <v>0</v>
      </c>
      <c r="T195" s="57">
        <v>0</v>
      </c>
      <c r="U195" s="57">
        <f t="shared" si="85"/>
        <v>0</v>
      </c>
      <c r="V195" s="57">
        <f t="shared" si="86"/>
        <v>0</v>
      </c>
      <c r="W195" s="57">
        <f t="shared" si="87"/>
        <v>0</v>
      </c>
      <c r="X195" s="57">
        <f t="shared" si="88"/>
        <v>0</v>
      </c>
      <c r="Y195" s="57">
        <f t="shared" si="89"/>
        <v>0</v>
      </c>
      <c r="Z195" s="57">
        <f t="shared" si="90"/>
        <v>0</v>
      </c>
      <c r="AA195" s="57">
        <f t="shared" si="91"/>
        <v>0</v>
      </c>
      <c r="AB195" s="57">
        <f t="shared" si="92"/>
        <v>0</v>
      </c>
      <c r="AC195" s="57">
        <f t="shared" si="93"/>
        <v>0</v>
      </c>
      <c r="AD195" s="57">
        <f t="shared" si="94"/>
        <v>0</v>
      </c>
      <c r="AE195" s="57">
        <f t="shared" si="95"/>
        <v>0</v>
      </c>
      <c r="AF195" s="57">
        <f t="shared" si="96"/>
        <v>0</v>
      </c>
      <c r="AG195" s="57">
        <f t="shared" si="97"/>
        <v>0</v>
      </c>
      <c r="AH195" s="57">
        <f t="shared" si="98"/>
        <v>0</v>
      </c>
      <c r="AI195" s="57">
        <f t="shared" si="99"/>
        <v>0</v>
      </c>
      <c r="AJ195" s="57">
        <f t="shared" si="100"/>
        <v>0</v>
      </c>
      <c r="AK195" s="57">
        <f t="shared" si="101"/>
        <v>0</v>
      </c>
      <c r="AL195" s="57">
        <f t="shared" si="104"/>
        <v>0</v>
      </c>
      <c r="AM195" s="57">
        <f t="shared" si="105"/>
        <v>0</v>
      </c>
      <c r="AN195" s="57">
        <f t="shared" si="106"/>
        <v>0</v>
      </c>
      <c r="AO195" s="57">
        <f t="shared" si="107"/>
        <v>0</v>
      </c>
      <c r="AP195" s="57">
        <f t="shared" si="108"/>
        <v>0</v>
      </c>
      <c r="AQ195" s="57">
        <f t="shared" si="109"/>
        <v>0</v>
      </c>
      <c r="AR195" s="57">
        <f t="shared" si="110"/>
        <v>0</v>
      </c>
      <c r="AS195" s="57">
        <f t="shared" si="102"/>
        <v>0</v>
      </c>
      <c r="AT195" s="57">
        <f t="shared" si="111"/>
        <v>0</v>
      </c>
      <c r="AU195" s="58">
        <f t="shared" si="112"/>
        <v>0</v>
      </c>
    </row>
    <row r="196" spans="1:47" s="3" customFormat="1" ht="14">
      <c r="A196" s="118"/>
      <c r="B196" s="117">
        <v>0</v>
      </c>
      <c r="C196" s="8">
        <f t="shared" si="71"/>
        <v>0</v>
      </c>
      <c r="D196" s="9">
        <f t="shared" si="72"/>
        <v>0</v>
      </c>
      <c r="E196" s="65"/>
      <c r="F196" s="124"/>
      <c r="G196" s="125"/>
      <c r="H196" s="122">
        <v>0</v>
      </c>
      <c r="I196" s="123" t="s">
        <v>893</v>
      </c>
      <c r="J196" s="109" t="str">
        <f t="shared" si="103"/>
        <v>Enter Category</v>
      </c>
      <c r="K196" s="110" t="str">
        <f t="shared" si="83"/>
        <v>Enter Category</v>
      </c>
      <c r="L196" s="109" t="str">
        <f t="shared" si="84"/>
        <v>Enter Category</v>
      </c>
      <c r="M196" s="56"/>
      <c r="N196" s="57">
        <v>0</v>
      </c>
      <c r="O196" s="57">
        <v>0</v>
      </c>
      <c r="P196" s="57">
        <v>0</v>
      </c>
      <c r="Q196" s="57">
        <v>0</v>
      </c>
      <c r="R196" s="57">
        <v>0</v>
      </c>
      <c r="S196" s="57">
        <v>0</v>
      </c>
      <c r="T196" s="57">
        <v>0</v>
      </c>
      <c r="U196" s="57">
        <f t="shared" si="85"/>
        <v>0</v>
      </c>
      <c r="V196" s="57">
        <f t="shared" si="86"/>
        <v>0</v>
      </c>
      <c r="W196" s="57">
        <f t="shared" si="87"/>
        <v>0</v>
      </c>
      <c r="X196" s="57">
        <f t="shared" si="88"/>
        <v>0</v>
      </c>
      <c r="Y196" s="57">
        <f t="shared" si="89"/>
        <v>0</v>
      </c>
      <c r="Z196" s="57">
        <f t="shared" si="90"/>
        <v>0</v>
      </c>
      <c r="AA196" s="57">
        <f t="shared" si="91"/>
        <v>0</v>
      </c>
      <c r="AB196" s="57">
        <f t="shared" si="92"/>
        <v>0</v>
      </c>
      <c r="AC196" s="57">
        <f t="shared" si="93"/>
        <v>0</v>
      </c>
      <c r="AD196" s="57">
        <f t="shared" si="94"/>
        <v>0</v>
      </c>
      <c r="AE196" s="57">
        <f t="shared" si="95"/>
        <v>0</v>
      </c>
      <c r="AF196" s="57">
        <f t="shared" si="96"/>
        <v>0</v>
      </c>
      <c r="AG196" s="57">
        <f t="shared" si="97"/>
        <v>0</v>
      </c>
      <c r="AH196" s="57">
        <f t="shared" si="98"/>
        <v>0</v>
      </c>
      <c r="AI196" s="57">
        <f t="shared" si="99"/>
        <v>0</v>
      </c>
      <c r="AJ196" s="57">
        <f t="shared" si="100"/>
        <v>0</v>
      </c>
      <c r="AK196" s="57">
        <f t="shared" si="101"/>
        <v>0</v>
      </c>
      <c r="AL196" s="57">
        <f t="shared" si="104"/>
        <v>0</v>
      </c>
      <c r="AM196" s="57">
        <f t="shared" si="105"/>
        <v>0</v>
      </c>
      <c r="AN196" s="57">
        <f t="shared" si="106"/>
        <v>0</v>
      </c>
      <c r="AO196" s="57">
        <f t="shared" si="107"/>
        <v>0</v>
      </c>
      <c r="AP196" s="57">
        <f t="shared" si="108"/>
        <v>0</v>
      </c>
      <c r="AQ196" s="57">
        <f t="shared" si="109"/>
        <v>0</v>
      </c>
      <c r="AR196" s="57">
        <f t="shared" si="110"/>
        <v>0</v>
      </c>
      <c r="AS196" s="57">
        <f t="shared" si="102"/>
        <v>0</v>
      </c>
      <c r="AT196" s="57">
        <f t="shared" si="111"/>
        <v>0</v>
      </c>
      <c r="AU196" s="58">
        <f t="shared" si="112"/>
        <v>0</v>
      </c>
    </row>
    <row r="197" spans="1:47" s="3" customFormat="1" ht="14">
      <c r="A197" s="118"/>
      <c r="B197" s="117">
        <v>0</v>
      </c>
      <c r="C197" s="8">
        <f t="shared" si="71"/>
        <v>0</v>
      </c>
      <c r="D197" s="9">
        <f t="shared" si="72"/>
        <v>0</v>
      </c>
      <c r="E197" s="65"/>
      <c r="F197" s="124"/>
      <c r="G197" s="125"/>
      <c r="H197" s="122">
        <v>0</v>
      </c>
      <c r="I197" s="123" t="s">
        <v>893</v>
      </c>
      <c r="J197" s="109" t="str">
        <f t="shared" si="103"/>
        <v>Enter Category</v>
      </c>
      <c r="K197" s="110" t="str">
        <f t="shared" si="83"/>
        <v>Enter Category</v>
      </c>
      <c r="L197" s="109" t="str">
        <f t="shared" si="84"/>
        <v>Enter Category</v>
      </c>
      <c r="M197" s="56"/>
      <c r="N197" s="57">
        <v>0</v>
      </c>
      <c r="O197" s="57">
        <v>0</v>
      </c>
      <c r="P197" s="57">
        <v>0</v>
      </c>
      <c r="Q197" s="57">
        <v>0</v>
      </c>
      <c r="R197" s="57">
        <v>0</v>
      </c>
      <c r="S197" s="57">
        <v>0</v>
      </c>
      <c r="T197" s="57">
        <v>0</v>
      </c>
      <c r="U197" s="57">
        <f t="shared" si="85"/>
        <v>0</v>
      </c>
      <c r="V197" s="57">
        <f t="shared" si="86"/>
        <v>0</v>
      </c>
      <c r="W197" s="57">
        <f t="shared" si="87"/>
        <v>0</v>
      </c>
      <c r="X197" s="57">
        <f t="shared" si="88"/>
        <v>0</v>
      </c>
      <c r="Y197" s="57">
        <f t="shared" si="89"/>
        <v>0</v>
      </c>
      <c r="Z197" s="57">
        <f t="shared" si="90"/>
        <v>0</v>
      </c>
      <c r="AA197" s="57">
        <f t="shared" si="91"/>
        <v>0</v>
      </c>
      <c r="AB197" s="57">
        <f t="shared" si="92"/>
        <v>0</v>
      </c>
      <c r="AC197" s="57">
        <f t="shared" si="93"/>
        <v>0</v>
      </c>
      <c r="AD197" s="57">
        <f t="shared" si="94"/>
        <v>0</v>
      </c>
      <c r="AE197" s="57">
        <f t="shared" si="95"/>
        <v>0</v>
      </c>
      <c r="AF197" s="57">
        <f t="shared" si="96"/>
        <v>0</v>
      </c>
      <c r="AG197" s="57">
        <f t="shared" si="97"/>
        <v>0</v>
      </c>
      <c r="AH197" s="57">
        <f t="shared" si="98"/>
        <v>0</v>
      </c>
      <c r="AI197" s="57">
        <f t="shared" si="99"/>
        <v>0</v>
      </c>
      <c r="AJ197" s="57">
        <f t="shared" si="100"/>
        <v>0</v>
      </c>
      <c r="AK197" s="57">
        <f t="shared" si="101"/>
        <v>0</v>
      </c>
      <c r="AL197" s="57">
        <f t="shared" si="104"/>
        <v>0</v>
      </c>
      <c r="AM197" s="57">
        <f t="shared" si="105"/>
        <v>0</v>
      </c>
      <c r="AN197" s="57">
        <f t="shared" si="106"/>
        <v>0</v>
      </c>
      <c r="AO197" s="57">
        <f t="shared" si="107"/>
        <v>0</v>
      </c>
      <c r="AP197" s="57">
        <f t="shared" si="108"/>
        <v>0</v>
      </c>
      <c r="AQ197" s="57">
        <f t="shared" si="109"/>
        <v>0</v>
      </c>
      <c r="AR197" s="57">
        <f t="shared" si="110"/>
        <v>0</v>
      </c>
      <c r="AS197" s="57">
        <f t="shared" si="102"/>
        <v>0</v>
      </c>
      <c r="AT197" s="57">
        <f t="shared" si="111"/>
        <v>0</v>
      </c>
      <c r="AU197" s="58">
        <f t="shared" si="112"/>
        <v>0</v>
      </c>
    </row>
    <row r="198" spans="1:47" s="3" customFormat="1" ht="14">
      <c r="A198" s="118"/>
      <c r="B198" s="117">
        <v>0</v>
      </c>
      <c r="C198" s="8">
        <f t="shared" si="71"/>
        <v>0</v>
      </c>
      <c r="D198" s="9">
        <f t="shared" si="72"/>
        <v>0</v>
      </c>
      <c r="E198" s="65"/>
      <c r="F198" s="124"/>
      <c r="G198" s="125"/>
      <c r="H198" s="122">
        <v>0</v>
      </c>
      <c r="I198" s="123" t="s">
        <v>893</v>
      </c>
      <c r="J198" s="109" t="str">
        <f t="shared" si="103"/>
        <v>Enter Category</v>
      </c>
      <c r="K198" s="110" t="str">
        <f t="shared" si="83"/>
        <v>Enter Category</v>
      </c>
      <c r="L198" s="109" t="str">
        <f t="shared" si="84"/>
        <v>Enter Category</v>
      </c>
      <c r="M198" s="56"/>
      <c r="N198" s="57">
        <v>0</v>
      </c>
      <c r="O198" s="57">
        <v>0</v>
      </c>
      <c r="P198" s="57">
        <v>0</v>
      </c>
      <c r="Q198" s="57">
        <v>0</v>
      </c>
      <c r="R198" s="57">
        <v>0</v>
      </c>
      <c r="S198" s="57">
        <v>0</v>
      </c>
      <c r="T198" s="57">
        <v>0</v>
      </c>
      <c r="U198" s="57">
        <f t="shared" si="85"/>
        <v>0</v>
      </c>
      <c r="V198" s="57">
        <f t="shared" si="86"/>
        <v>0</v>
      </c>
      <c r="W198" s="57">
        <f t="shared" si="87"/>
        <v>0</v>
      </c>
      <c r="X198" s="57">
        <f t="shared" si="88"/>
        <v>0</v>
      </c>
      <c r="Y198" s="57">
        <f t="shared" si="89"/>
        <v>0</v>
      </c>
      <c r="Z198" s="57">
        <f t="shared" si="90"/>
        <v>0</v>
      </c>
      <c r="AA198" s="57">
        <f t="shared" si="91"/>
        <v>0</v>
      </c>
      <c r="AB198" s="57">
        <f t="shared" si="92"/>
        <v>0</v>
      </c>
      <c r="AC198" s="57">
        <f t="shared" si="93"/>
        <v>0</v>
      </c>
      <c r="AD198" s="57">
        <f t="shared" si="94"/>
        <v>0</v>
      </c>
      <c r="AE198" s="57">
        <f t="shared" si="95"/>
        <v>0</v>
      </c>
      <c r="AF198" s="57">
        <f t="shared" si="96"/>
        <v>0</v>
      </c>
      <c r="AG198" s="57">
        <f t="shared" si="97"/>
        <v>0</v>
      </c>
      <c r="AH198" s="57">
        <f t="shared" si="98"/>
        <v>0</v>
      </c>
      <c r="AI198" s="57">
        <f t="shared" si="99"/>
        <v>0</v>
      </c>
      <c r="AJ198" s="57">
        <f t="shared" si="100"/>
        <v>0</v>
      </c>
      <c r="AK198" s="57">
        <f t="shared" si="101"/>
        <v>0</v>
      </c>
      <c r="AL198" s="57">
        <f t="shared" si="104"/>
        <v>0</v>
      </c>
      <c r="AM198" s="57">
        <f t="shared" si="105"/>
        <v>0</v>
      </c>
      <c r="AN198" s="57">
        <f t="shared" si="106"/>
        <v>0</v>
      </c>
      <c r="AO198" s="57">
        <f t="shared" si="107"/>
        <v>0</v>
      </c>
      <c r="AP198" s="57">
        <f t="shared" si="108"/>
        <v>0</v>
      </c>
      <c r="AQ198" s="57">
        <f t="shared" si="109"/>
        <v>0</v>
      </c>
      <c r="AR198" s="57">
        <f t="shared" si="110"/>
        <v>0</v>
      </c>
      <c r="AS198" s="57">
        <f t="shared" si="102"/>
        <v>0</v>
      </c>
      <c r="AT198" s="57">
        <f t="shared" si="111"/>
        <v>0</v>
      </c>
      <c r="AU198" s="58">
        <f t="shared" si="112"/>
        <v>0</v>
      </c>
    </row>
    <row r="199" spans="1:47" s="3" customFormat="1" ht="14">
      <c r="A199" s="118"/>
      <c r="B199" s="117">
        <v>0</v>
      </c>
      <c r="C199" s="8">
        <f t="shared" si="71"/>
        <v>0</v>
      </c>
      <c r="D199" s="9">
        <f t="shared" si="72"/>
        <v>0</v>
      </c>
      <c r="E199" s="65"/>
      <c r="F199" s="124"/>
      <c r="G199" s="125"/>
      <c r="H199" s="122">
        <v>0</v>
      </c>
      <c r="I199" s="123" t="s">
        <v>893</v>
      </c>
      <c r="J199" s="109" t="str">
        <f t="shared" si="103"/>
        <v>Enter Category</v>
      </c>
      <c r="K199" s="110" t="str">
        <f t="shared" si="83"/>
        <v>Enter Category</v>
      </c>
      <c r="L199" s="109" t="str">
        <f t="shared" si="84"/>
        <v>Enter Category</v>
      </c>
      <c r="M199" s="56"/>
      <c r="N199" s="57">
        <v>0</v>
      </c>
      <c r="O199" s="57">
        <v>0</v>
      </c>
      <c r="P199" s="57">
        <v>0</v>
      </c>
      <c r="Q199" s="57">
        <v>0</v>
      </c>
      <c r="R199" s="57">
        <v>0</v>
      </c>
      <c r="S199" s="57">
        <v>0</v>
      </c>
      <c r="T199" s="57">
        <v>0</v>
      </c>
      <c r="U199" s="57">
        <f t="shared" si="85"/>
        <v>0</v>
      </c>
      <c r="V199" s="57">
        <f t="shared" si="86"/>
        <v>0</v>
      </c>
      <c r="W199" s="57">
        <f t="shared" si="87"/>
        <v>0</v>
      </c>
      <c r="X199" s="57">
        <f t="shared" si="88"/>
        <v>0</v>
      </c>
      <c r="Y199" s="57">
        <f t="shared" si="89"/>
        <v>0</v>
      </c>
      <c r="Z199" s="57">
        <f t="shared" si="90"/>
        <v>0</v>
      </c>
      <c r="AA199" s="57">
        <f t="shared" si="91"/>
        <v>0</v>
      </c>
      <c r="AB199" s="57">
        <f t="shared" si="92"/>
        <v>0</v>
      </c>
      <c r="AC199" s="57">
        <f t="shared" si="93"/>
        <v>0</v>
      </c>
      <c r="AD199" s="57">
        <f t="shared" si="94"/>
        <v>0</v>
      </c>
      <c r="AE199" s="57">
        <f t="shared" si="95"/>
        <v>0</v>
      </c>
      <c r="AF199" s="57">
        <f t="shared" si="96"/>
        <v>0</v>
      </c>
      <c r="AG199" s="57">
        <f t="shared" si="97"/>
        <v>0</v>
      </c>
      <c r="AH199" s="57">
        <f t="shared" si="98"/>
        <v>0</v>
      </c>
      <c r="AI199" s="57">
        <f t="shared" si="99"/>
        <v>0</v>
      </c>
      <c r="AJ199" s="57">
        <f t="shared" si="100"/>
        <v>0</v>
      </c>
      <c r="AK199" s="57">
        <f t="shared" si="101"/>
        <v>0</v>
      </c>
      <c r="AL199" s="57">
        <f t="shared" si="104"/>
        <v>0</v>
      </c>
      <c r="AM199" s="57">
        <f t="shared" si="105"/>
        <v>0</v>
      </c>
      <c r="AN199" s="57">
        <f t="shared" si="106"/>
        <v>0</v>
      </c>
      <c r="AO199" s="57">
        <f t="shared" si="107"/>
        <v>0</v>
      </c>
      <c r="AP199" s="57">
        <f t="shared" si="108"/>
        <v>0</v>
      </c>
      <c r="AQ199" s="57">
        <f t="shared" si="109"/>
        <v>0</v>
      </c>
      <c r="AR199" s="57">
        <f t="shared" si="110"/>
        <v>0</v>
      </c>
      <c r="AS199" s="57">
        <f t="shared" si="102"/>
        <v>0</v>
      </c>
      <c r="AT199" s="57">
        <f t="shared" si="111"/>
        <v>0</v>
      </c>
      <c r="AU199" s="58">
        <f t="shared" si="112"/>
        <v>0</v>
      </c>
    </row>
    <row r="200" spans="1:47" s="3" customFormat="1" ht="14">
      <c r="A200" s="118"/>
      <c r="B200" s="117">
        <v>0</v>
      </c>
      <c r="C200" s="8">
        <f t="shared" si="71"/>
        <v>0</v>
      </c>
      <c r="D200" s="9">
        <f t="shared" si="72"/>
        <v>0</v>
      </c>
      <c r="E200" s="65"/>
      <c r="F200" s="124"/>
      <c r="G200" s="125"/>
      <c r="H200" s="122">
        <v>0</v>
      </c>
      <c r="I200" s="123" t="s">
        <v>893</v>
      </c>
      <c r="J200" s="109" t="str">
        <f t="shared" si="103"/>
        <v>Enter Category</v>
      </c>
      <c r="K200" s="110" t="str">
        <f t="shared" si="83"/>
        <v>Enter Category</v>
      </c>
      <c r="L200" s="109" t="str">
        <f t="shared" si="84"/>
        <v>Enter Category</v>
      </c>
      <c r="M200" s="56"/>
      <c r="N200" s="57">
        <v>0</v>
      </c>
      <c r="O200" s="57">
        <v>0</v>
      </c>
      <c r="P200" s="57">
        <v>0</v>
      </c>
      <c r="Q200" s="57">
        <v>0</v>
      </c>
      <c r="R200" s="57">
        <v>0</v>
      </c>
      <c r="S200" s="57">
        <v>0</v>
      </c>
      <c r="T200" s="57">
        <v>0</v>
      </c>
      <c r="U200" s="57">
        <f t="shared" si="85"/>
        <v>0</v>
      </c>
      <c r="V200" s="57">
        <f t="shared" si="86"/>
        <v>0</v>
      </c>
      <c r="W200" s="57">
        <f t="shared" si="87"/>
        <v>0</v>
      </c>
      <c r="X200" s="57">
        <f t="shared" si="88"/>
        <v>0</v>
      </c>
      <c r="Y200" s="57">
        <f t="shared" si="89"/>
        <v>0</v>
      </c>
      <c r="Z200" s="57">
        <f t="shared" si="90"/>
        <v>0</v>
      </c>
      <c r="AA200" s="57">
        <f t="shared" si="91"/>
        <v>0</v>
      </c>
      <c r="AB200" s="57">
        <f t="shared" si="92"/>
        <v>0</v>
      </c>
      <c r="AC200" s="57">
        <f t="shared" si="93"/>
        <v>0</v>
      </c>
      <c r="AD200" s="57">
        <f t="shared" si="94"/>
        <v>0</v>
      </c>
      <c r="AE200" s="57">
        <f t="shared" si="95"/>
        <v>0</v>
      </c>
      <c r="AF200" s="57">
        <f t="shared" si="96"/>
        <v>0</v>
      </c>
      <c r="AG200" s="57">
        <f t="shared" si="97"/>
        <v>0</v>
      </c>
      <c r="AH200" s="57">
        <f t="shared" si="98"/>
        <v>0</v>
      </c>
      <c r="AI200" s="57">
        <f t="shared" si="99"/>
        <v>0</v>
      </c>
      <c r="AJ200" s="57">
        <f t="shared" si="100"/>
        <v>0</v>
      </c>
      <c r="AK200" s="57">
        <f t="shared" si="101"/>
        <v>0</v>
      </c>
      <c r="AL200" s="57">
        <f t="shared" si="104"/>
        <v>0</v>
      </c>
      <c r="AM200" s="57">
        <f t="shared" si="105"/>
        <v>0</v>
      </c>
      <c r="AN200" s="57">
        <f t="shared" si="106"/>
        <v>0</v>
      </c>
      <c r="AO200" s="57">
        <f t="shared" si="107"/>
        <v>0</v>
      </c>
      <c r="AP200" s="57">
        <f t="shared" si="108"/>
        <v>0</v>
      </c>
      <c r="AQ200" s="57">
        <f t="shared" si="109"/>
        <v>0</v>
      </c>
      <c r="AR200" s="57">
        <f t="shared" si="110"/>
        <v>0</v>
      </c>
      <c r="AS200" s="57">
        <f t="shared" si="102"/>
        <v>0</v>
      </c>
      <c r="AT200" s="57">
        <f t="shared" si="111"/>
        <v>0</v>
      </c>
      <c r="AU200" s="58">
        <f t="shared" si="112"/>
        <v>0</v>
      </c>
    </row>
    <row r="201" spans="1:47" s="3" customFormat="1" ht="14">
      <c r="A201" s="118"/>
      <c r="B201" s="117">
        <v>0</v>
      </c>
      <c r="C201" s="8">
        <f t="shared" si="71"/>
        <v>0</v>
      </c>
      <c r="D201" s="9">
        <f t="shared" si="72"/>
        <v>0</v>
      </c>
      <c r="E201" s="65"/>
      <c r="F201" s="124"/>
      <c r="G201" s="125"/>
      <c r="H201" s="122">
        <v>0</v>
      </c>
      <c r="I201" s="123" t="s">
        <v>893</v>
      </c>
      <c r="J201" s="109" t="str">
        <f t="shared" si="103"/>
        <v>Enter Category</v>
      </c>
      <c r="K201" s="110" t="str">
        <f t="shared" si="83"/>
        <v>Enter Category</v>
      </c>
      <c r="L201" s="109" t="str">
        <f t="shared" si="84"/>
        <v>Enter Category</v>
      </c>
      <c r="M201" s="56"/>
      <c r="N201" s="57">
        <v>0</v>
      </c>
      <c r="O201" s="57">
        <v>0</v>
      </c>
      <c r="P201" s="57">
        <v>0</v>
      </c>
      <c r="Q201" s="57">
        <v>0</v>
      </c>
      <c r="R201" s="57">
        <v>0</v>
      </c>
      <c r="S201" s="57">
        <v>0</v>
      </c>
      <c r="T201" s="57">
        <v>0</v>
      </c>
      <c r="U201" s="57">
        <f t="shared" si="85"/>
        <v>0</v>
      </c>
      <c r="V201" s="57">
        <f t="shared" si="86"/>
        <v>0</v>
      </c>
      <c r="W201" s="57">
        <f t="shared" si="87"/>
        <v>0</v>
      </c>
      <c r="X201" s="57">
        <f t="shared" si="88"/>
        <v>0</v>
      </c>
      <c r="Y201" s="57">
        <f t="shared" si="89"/>
        <v>0</v>
      </c>
      <c r="Z201" s="57">
        <f t="shared" si="90"/>
        <v>0</v>
      </c>
      <c r="AA201" s="57">
        <f t="shared" si="91"/>
        <v>0</v>
      </c>
      <c r="AB201" s="57">
        <f t="shared" si="92"/>
        <v>0</v>
      </c>
      <c r="AC201" s="57">
        <f t="shared" si="93"/>
        <v>0</v>
      </c>
      <c r="AD201" s="57">
        <f t="shared" si="94"/>
        <v>0</v>
      </c>
      <c r="AE201" s="57">
        <f t="shared" si="95"/>
        <v>0</v>
      </c>
      <c r="AF201" s="57">
        <f t="shared" si="96"/>
        <v>0</v>
      </c>
      <c r="AG201" s="57">
        <f t="shared" si="97"/>
        <v>0</v>
      </c>
      <c r="AH201" s="57">
        <f t="shared" si="98"/>
        <v>0</v>
      </c>
      <c r="AI201" s="57">
        <f t="shared" si="99"/>
        <v>0</v>
      </c>
      <c r="AJ201" s="57">
        <f t="shared" si="100"/>
        <v>0</v>
      </c>
      <c r="AK201" s="57">
        <f t="shared" si="101"/>
        <v>0</v>
      </c>
      <c r="AL201" s="57">
        <f t="shared" si="104"/>
        <v>0</v>
      </c>
      <c r="AM201" s="57">
        <f t="shared" si="105"/>
        <v>0</v>
      </c>
      <c r="AN201" s="57">
        <f t="shared" si="106"/>
        <v>0</v>
      </c>
      <c r="AO201" s="57">
        <f t="shared" si="107"/>
        <v>0</v>
      </c>
      <c r="AP201" s="57">
        <f t="shared" si="108"/>
        <v>0</v>
      </c>
      <c r="AQ201" s="57">
        <f t="shared" si="109"/>
        <v>0</v>
      </c>
      <c r="AR201" s="57">
        <f t="shared" si="110"/>
        <v>0</v>
      </c>
      <c r="AS201" s="57">
        <f t="shared" si="102"/>
        <v>0</v>
      </c>
      <c r="AT201" s="57">
        <f t="shared" si="111"/>
        <v>0</v>
      </c>
      <c r="AU201" s="58">
        <f t="shared" si="112"/>
        <v>0</v>
      </c>
    </row>
    <row r="202" spans="1:47" s="3" customFormat="1" ht="14">
      <c r="A202" s="118"/>
      <c r="B202" s="117">
        <v>0</v>
      </c>
      <c r="C202" s="8">
        <f t="shared" si="71"/>
        <v>0</v>
      </c>
      <c r="D202" s="9">
        <f t="shared" si="72"/>
        <v>0</v>
      </c>
      <c r="E202" s="65"/>
      <c r="F202" s="124"/>
      <c r="G202" s="125"/>
      <c r="H202" s="122">
        <v>0</v>
      </c>
      <c r="I202" s="123" t="s">
        <v>893</v>
      </c>
      <c r="J202" s="109" t="str">
        <f t="shared" si="103"/>
        <v>Enter Category</v>
      </c>
      <c r="K202" s="110" t="str">
        <f t="shared" si="83"/>
        <v>Enter Category</v>
      </c>
      <c r="L202" s="109" t="str">
        <f t="shared" si="84"/>
        <v>Enter Category</v>
      </c>
      <c r="M202" s="56"/>
      <c r="N202" s="57">
        <v>0</v>
      </c>
      <c r="O202" s="57">
        <v>0</v>
      </c>
      <c r="P202" s="57">
        <v>0</v>
      </c>
      <c r="Q202" s="57">
        <v>0</v>
      </c>
      <c r="R202" s="57">
        <v>0</v>
      </c>
      <c r="S202" s="57">
        <v>0</v>
      </c>
      <c r="T202" s="57">
        <v>0</v>
      </c>
      <c r="U202" s="57">
        <f t="shared" si="85"/>
        <v>0</v>
      </c>
      <c r="V202" s="57">
        <f t="shared" si="86"/>
        <v>0</v>
      </c>
      <c r="W202" s="57">
        <f t="shared" si="87"/>
        <v>0</v>
      </c>
      <c r="X202" s="57">
        <f t="shared" si="88"/>
        <v>0</v>
      </c>
      <c r="Y202" s="57">
        <f t="shared" si="89"/>
        <v>0</v>
      </c>
      <c r="Z202" s="57">
        <f t="shared" si="90"/>
        <v>0</v>
      </c>
      <c r="AA202" s="57">
        <f t="shared" si="91"/>
        <v>0</v>
      </c>
      <c r="AB202" s="57">
        <f t="shared" si="92"/>
        <v>0</v>
      </c>
      <c r="AC202" s="57">
        <f t="shared" si="93"/>
        <v>0</v>
      </c>
      <c r="AD202" s="57">
        <f t="shared" si="94"/>
        <v>0</v>
      </c>
      <c r="AE202" s="57">
        <f t="shared" si="95"/>
        <v>0</v>
      </c>
      <c r="AF202" s="57">
        <f t="shared" si="96"/>
        <v>0</v>
      </c>
      <c r="AG202" s="57">
        <f t="shared" si="97"/>
        <v>0</v>
      </c>
      <c r="AH202" s="57">
        <f t="shared" si="98"/>
        <v>0</v>
      </c>
      <c r="AI202" s="57">
        <f t="shared" si="99"/>
        <v>0</v>
      </c>
      <c r="AJ202" s="57">
        <f t="shared" si="100"/>
        <v>0</v>
      </c>
      <c r="AK202" s="57">
        <f t="shared" si="101"/>
        <v>0</v>
      </c>
      <c r="AL202" s="57">
        <f t="shared" si="104"/>
        <v>0</v>
      </c>
      <c r="AM202" s="57">
        <f t="shared" si="105"/>
        <v>0</v>
      </c>
      <c r="AN202" s="57">
        <f t="shared" si="106"/>
        <v>0</v>
      </c>
      <c r="AO202" s="57">
        <f t="shared" si="107"/>
        <v>0</v>
      </c>
      <c r="AP202" s="57">
        <f t="shared" si="108"/>
        <v>0</v>
      </c>
      <c r="AQ202" s="57">
        <f t="shared" si="109"/>
        <v>0</v>
      </c>
      <c r="AR202" s="57">
        <f t="shared" si="110"/>
        <v>0</v>
      </c>
      <c r="AS202" s="57">
        <f t="shared" si="102"/>
        <v>0</v>
      </c>
      <c r="AT202" s="57">
        <f t="shared" si="111"/>
        <v>0</v>
      </c>
      <c r="AU202" s="58">
        <f t="shared" si="112"/>
        <v>0</v>
      </c>
    </row>
    <row r="203" spans="1:47" s="3" customFormat="1" ht="14">
      <c r="A203" s="118"/>
      <c r="B203" s="117">
        <v>0</v>
      </c>
      <c r="C203" s="8">
        <f t="shared" si="71"/>
        <v>0</v>
      </c>
      <c r="D203" s="9">
        <f t="shared" si="72"/>
        <v>0</v>
      </c>
      <c r="E203" s="65"/>
      <c r="F203" s="124"/>
      <c r="G203" s="125"/>
      <c r="H203" s="122">
        <v>0</v>
      </c>
      <c r="I203" s="123" t="s">
        <v>893</v>
      </c>
      <c r="J203" s="109" t="str">
        <f t="shared" si="103"/>
        <v>Enter Category</v>
      </c>
      <c r="K203" s="110" t="str">
        <f t="shared" si="83"/>
        <v>Enter Category</v>
      </c>
      <c r="L203" s="109" t="str">
        <f t="shared" si="84"/>
        <v>Enter Category</v>
      </c>
      <c r="M203" s="56"/>
      <c r="N203" s="57">
        <v>0</v>
      </c>
      <c r="O203" s="57">
        <v>0</v>
      </c>
      <c r="P203" s="57">
        <v>0</v>
      </c>
      <c r="Q203" s="57">
        <v>0</v>
      </c>
      <c r="R203" s="57">
        <v>0</v>
      </c>
      <c r="S203" s="57">
        <v>0</v>
      </c>
      <c r="T203" s="57">
        <v>0</v>
      </c>
      <c r="U203" s="57">
        <f t="shared" si="85"/>
        <v>0</v>
      </c>
      <c r="V203" s="57">
        <f t="shared" si="86"/>
        <v>0</v>
      </c>
      <c r="W203" s="57">
        <f t="shared" si="87"/>
        <v>0</v>
      </c>
      <c r="X203" s="57">
        <f t="shared" si="88"/>
        <v>0</v>
      </c>
      <c r="Y203" s="57">
        <f t="shared" si="89"/>
        <v>0</v>
      </c>
      <c r="Z203" s="57">
        <f t="shared" si="90"/>
        <v>0</v>
      </c>
      <c r="AA203" s="57">
        <f t="shared" si="91"/>
        <v>0</v>
      </c>
      <c r="AB203" s="57">
        <f t="shared" si="92"/>
        <v>0</v>
      </c>
      <c r="AC203" s="57">
        <f t="shared" si="93"/>
        <v>0</v>
      </c>
      <c r="AD203" s="57">
        <f t="shared" si="94"/>
        <v>0</v>
      </c>
      <c r="AE203" s="57">
        <f t="shared" si="95"/>
        <v>0</v>
      </c>
      <c r="AF203" s="57">
        <f t="shared" si="96"/>
        <v>0</v>
      </c>
      <c r="AG203" s="57">
        <f t="shared" si="97"/>
        <v>0</v>
      </c>
      <c r="AH203" s="57">
        <f t="shared" si="98"/>
        <v>0</v>
      </c>
      <c r="AI203" s="57">
        <f t="shared" si="99"/>
        <v>0</v>
      </c>
      <c r="AJ203" s="57">
        <f t="shared" si="100"/>
        <v>0</v>
      </c>
      <c r="AK203" s="57">
        <f t="shared" si="101"/>
        <v>0</v>
      </c>
      <c r="AL203" s="57">
        <f t="shared" si="104"/>
        <v>0</v>
      </c>
      <c r="AM203" s="57">
        <f t="shared" si="105"/>
        <v>0</v>
      </c>
      <c r="AN203" s="57">
        <f t="shared" si="106"/>
        <v>0</v>
      </c>
      <c r="AO203" s="57">
        <f t="shared" si="107"/>
        <v>0</v>
      </c>
      <c r="AP203" s="57">
        <f t="shared" si="108"/>
        <v>0</v>
      </c>
      <c r="AQ203" s="57">
        <f t="shared" si="109"/>
        <v>0</v>
      </c>
      <c r="AR203" s="57">
        <f t="shared" si="110"/>
        <v>0</v>
      </c>
      <c r="AS203" s="57">
        <f t="shared" si="102"/>
        <v>0</v>
      </c>
      <c r="AT203" s="57">
        <f t="shared" si="111"/>
        <v>0</v>
      </c>
      <c r="AU203" s="58">
        <f t="shared" si="112"/>
        <v>0</v>
      </c>
    </row>
    <row r="204" spans="1:47" s="3" customFormat="1" ht="14">
      <c r="A204" s="118"/>
      <c r="B204" s="117">
        <v>0</v>
      </c>
      <c r="C204" s="8">
        <f t="shared" si="71"/>
        <v>0</v>
      </c>
      <c r="D204" s="9">
        <f t="shared" si="72"/>
        <v>0</v>
      </c>
      <c r="E204" s="65"/>
      <c r="F204" s="124"/>
      <c r="G204" s="125"/>
      <c r="H204" s="122">
        <v>0</v>
      </c>
      <c r="I204" s="123" t="s">
        <v>893</v>
      </c>
      <c r="J204" s="109" t="str">
        <f t="shared" si="103"/>
        <v>Enter Category</v>
      </c>
      <c r="K204" s="110" t="str">
        <f t="shared" si="83"/>
        <v>Enter Category</v>
      </c>
      <c r="L204" s="109" t="str">
        <f t="shared" si="84"/>
        <v>Enter Category</v>
      </c>
      <c r="M204" s="56"/>
      <c r="N204" s="57">
        <v>0</v>
      </c>
      <c r="O204" s="57">
        <v>0</v>
      </c>
      <c r="P204" s="57">
        <v>0</v>
      </c>
      <c r="Q204" s="57">
        <v>0</v>
      </c>
      <c r="R204" s="57">
        <v>0</v>
      </c>
      <c r="S204" s="57">
        <v>0</v>
      </c>
      <c r="T204" s="57">
        <v>0</v>
      </c>
      <c r="U204" s="57">
        <f t="shared" si="85"/>
        <v>0</v>
      </c>
      <c r="V204" s="57">
        <f t="shared" si="86"/>
        <v>0</v>
      </c>
      <c r="W204" s="57">
        <f t="shared" si="87"/>
        <v>0</v>
      </c>
      <c r="X204" s="57">
        <f t="shared" si="88"/>
        <v>0</v>
      </c>
      <c r="Y204" s="57">
        <f t="shared" si="89"/>
        <v>0</v>
      </c>
      <c r="Z204" s="57">
        <f t="shared" si="90"/>
        <v>0</v>
      </c>
      <c r="AA204" s="57">
        <f t="shared" si="91"/>
        <v>0</v>
      </c>
      <c r="AB204" s="57">
        <f t="shared" si="92"/>
        <v>0</v>
      </c>
      <c r="AC204" s="57">
        <f t="shared" si="93"/>
        <v>0</v>
      </c>
      <c r="AD204" s="57">
        <f t="shared" si="94"/>
        <v>0</v>
      </c>
      <c r="AE204" s="57">
        <f t="shared" si="95"/>
        <v>0</v>
      </c>
      <c r="AF204" s="57">
        <f t="shared" si="96"/>
        <v>0</v>
      </c>
      <c r="AG204" s="57">
        <f t="shared" si="97"/>
        <v>0</v>
      </c>
      <c r="AH204" s="57">
        <f t="shared" si="98"/>
        <v>0</v>
      </c>
      <c r="AI204" s="57">
        <f t="shared" si="99"/>
        <v>0</v>
      </c>
      <c r="AJ204" s="57">
        <f t="shared" si="100"/>
        <v>0</v>
      </c>
      <c r="AK204" s="57">
        <f t="shared" si="101"/>
        <v>0</v>
      </c>
      <c r="AL204" s="57">
        <f t="shared" si="104"/>
        <v>0</v>
      </c>
      <c r="AM204" s="57">
        <f t="shared" si="105"/>
        <v>0</v>
      </c>
      <c r="AN204" s="57">
        <f t="shared" si="106"/>
        <v>0</v>
      </c>
      <c r="AO204" s="57">
        <f t="shared" si="107"/>
        <v>0</v>
      </c>
      <c r="AP204" s="57">
        <f t="shared" si="108"/>
        <v>0</v>
      </c>
      <c r="AQ204" s="57">
        <f t="shared" si="109"/>
        <v>0</v>
      </c>
      <c r="AR204" s="57">
        <f t="shared" si="110"/>
        <v>0</v>
      </c>
      <c r="AS204" s="57">
        <f t="shared" si="102"/>
        <v>0</v>
      </c>
      <c r="AT204" s="57">
        <f t="shared" si="111"/>
        <v>0</v>
      </c>
      <c r="AU204" s="58">
        <f t="shared" si="112"/>
        <v>0</v>
      </c>
    </row>
    <row r="205" spans="1:47" s="3" customFormat="1" ht="14">
      <c r="A205" s="118"/>
      <c r="B205" s="117">
        <v>0</v>
      </c>
      <c r="C205" s="8">
        <f t="shared" si="71"/>
        <v>0</v>
      </c>
      <c r="D205" s="9">
        <f t="shared" si="72"/>
        <v>0</v>
      </c>
      <c r="E205" s="65"/>
      <c r="F205" s="124"/>
      <c r="G205" s="125"/>
      <c r="H205" s="122">
        <v>0</v>
      </c>
      <c r="I205" s="123" t="s">
        <v>893</v>
      </c>
      <c r="J205" s="109" t="str">
        <f t="shared" si="103"/>
        <v>Enter Category</v>
      </c>
      <c r="K205" s="110" t="str">
        <f t="shared" si="83"/>
        <v>Enter Category</v>
      </c>
      <c r="L205" s="109" t="str">
        <f t="shared" si="84"/>
        <v>Enter Category</v>
      </c>
      <c r="M205" s="56"/>
      <c r="N205" s="57">
        <v>0</v>
      </c>
      <c r="O205" s="57">
        <v>0</v>
      </c>
      <c r="P205" s="57">
        <v>0</v>
      </c>
      <c r="Q205" s="57">
        <v>0</v>
      </c>
      <c r="R205" s="57">
        <v>0</v>
      </c>
      <c r="S205" s="57">
        <v>0</v>
      </c>
      <c r="T205" s="57">
        <v>0</v>
      </c>
      <c r="U205" s="57">
        <f t="shared" si="85"/>
        <v>0</v>
      </c>
      <c r="V205" s="57">
        <f t="shared" si="86"/>
        <v>0</v>
      </c>
      <c r="W205" s="57">
        <f t="shared" si="87"/>
        <v>0</v>
      </c>
      <c r="X205" s="57">
        <f t="shared" si="88"/>
        <v>0</v>
      </c>
      <c r="Y205" s="57">
        <f t="shared" si="89"/>
        <v>0</v>
      </c>
      <c r="Z205" s="57">
        <f t="shared" si="90"/>
        <v>0</v>
      </c>
      <c r="AA205" s="57">
        <f t="shared" si="91"/>
        <v>0</v>
      </c>
      <c r="AB205" s="57">
        <f t="shared" si="92"/>
        <v>0</v>
      </c>
      <c r="AC205" s="57">
        <f t="shared" si="93"/>
        <v>0</v>
      </c>
      <c r="AD205" s="57">
        <f t="shared" si="94"/>
        <v>0</v>
      </c>
      <c r="AE205" s="57">
        <f t="shared" si="95"/>
        <v>0</v>
      </c>
      <c r="AF205" s="57">
        <f t="shared" si="96"/>
        <v>0</v>
      </c>
      <c r="AG205" s="57">
        <f t="shared" si="97"/>
        <v>0</v>
      </c>
      <c r="AH205" s="57">
        <f t="shared" si="98"/>
        <v>0</v>
      </c>
      <c r="AI205" s="57">
        <f t="shared" si="99"/>
        <v>0</v>
      </c>
      <c r="AJ205" s="57">
        <f t="shared" si="100"/>
        <v>0</v>
      </c>
      <c r="AK205" s="57">
        <f t="shared" si="101"/>
        <v>0</v>
      </c>
      <c r="AL205" s="57">
        <f t="shared" si="104"/>
        <v>0</v>
      </c>
      <c r="AM205" s="57">
        <f t="shared" si="105"/>
        <v>0</v>
      </c>
      <c r="AN205" s="57">
        <f t="shared" si="106"/>
        <v>0</v>
      </c>
      <c r="AO205" s="57">
        <f t="shared" si="107"/>
        <v>0</v>
      </c>
      <c r="AP205" s="57">
        <f t="shared" si="108"/>
        <v>0</v>
      </c>
      <c r="AQ205" s="57">
        <f t="shared" si="109"/>
        <v>0</v>
      </c>
      <c r="AR205" s="57">
        <f t="shared" si="110"/>
        <v>0</v>
      </c>
      <c r="AS205" s="57">
        <f t="shared" si="102"/>
        <v>0</v>
      </c>
      <c r="AT205" s="57">
        <f t="shared" si="111"/>
        <v>0</v>
      </c>
      <c r="AU205" s="58">
        <f t="shared" si="112"/>
        <v>0</v>
      </c>
    </row>
    <row r="206" spans="1:47" s="3" customFormat="1" ht="14">
      <c r="A206" s="118"/>
      <c r="B206" s="117">
        <v>0</v>
      </c>
      <c r="C206" s="8">
        <f t="shared" si="71"/>
        <v>0</v>
      </c>
      <c r="D206" s="9">
        <f t="shared" si="72"/>
        <v>0</v>
      </c>
      <c r="E206" s="65"/>
      <c r="F206" s="124"/>
      <c r="G206" s="125"/>
      <c r="H206" s="122">
        <v>0</v>
      </c>
      <c r="I206" s="123" t="s">
        <v>893</v>
      </c>
      <c r="J206" s="109" t="str">
        <f t="shared" si="103"/>
        <v>Enter Category</v>
      </c>
      <c r="K206" s="110" t="str">
        <f t="shared" si="83"/>
        <v>Enter Category</v>
      </c>
      <c r="L206" s="109" t="str">
        <f t="shared" si="84"/>
        <v>Enter Category</v>
      </c>
      <c r="M206" s="56"/>
      <c r="N206" s="57">
        <v>0</v>
      </c>
      <c r="O206" s="57">
        <v>0</v>
      </c>
      <c r="P206" s="57">
        <v>0</v>
      </c>
      <c r="Q206" s="57">
        <v>0</v>
      </c>
      <c r="R206" s="57">
        <v>0</v>
      </c>
      <c r="S206" s="57">
        <v>0</v>
      </c>
      <c r="T206" s="57">
        <v>0</v>
      </c>
      <c r="U206" s="57">
        <f t="shared" si="85"/>
        <v>0</v>
      </c>
      <c r="V206" s="57">
        <f t="shared" si="86"/>
        <v>0</v>
      </c>
      <c r="W206" s="57">
        <f t="shared" si="87"/>
        <v>0</v>
      </c>
      <c r="X206" s="57">
        <f t="shared" si="88"/>
        <v>0</v>
      </c>
      <c r="Y206" s="57">
        <f t="shared" si="89"/>
        <v>0</v>
      </c>
      <c r="Z206" s="57">
        <f t="shared" si="90"/>
        <v>0</v>
      </c>
      <c r="AA206" s="57">
        <f t="shared" si="91"/>
        <v>0</v>
      </c>
      <c r="AB206" s="57">
        <f t="shared" si="92"/>
        <v>0</v>
      </c>
      <c r="AC206" s="57">
        <f t="shared" si="93"/>
        <v>0</v>
      </c>
      <c r="AD206" s="57">
        <f t="shared" si="94"/>
        <v>0</v>
      </c>
      <c r="AE206" s="57">
        <f t="shared" si="95"/>
        <v>0</v>
      </c>
      <c r="AF206" s="57">
        <f t="shared" si="96"/>
        <v>0</v>
      </c>
      <c r="AG206" s="57">
        <f t="shared" si="97"/>
        <v>0</v>
      </c>
      <c r="AH206" s="57">
        <f t="shared" si="98"/>
        <v>0</v>
      </c>
      <c r="AI206" s="57">
        <f t="shared" si="99"/>
        <v>0</v>
      </c>
      <c r="AJ206" s="57">
        <f t="shared" si="100"/>
        <v>0</v>
      </c>
      <c r="AK206" s="57">
        <f t="shared" si="101"/>
        <v>0</v>
      </c>
      <c r="AL206" s="57">
        <f t="shared" si="104"/>
        <v>0</v>
      </c>
      <c r="AM206" s="57">
        <f t="shared" si="105"/>
        <v>0</v>
      </c>
      <c r="AN206" s="57">
        <f t="shared" si="106"/>
        <v>0</v>
      </c>
      <c r="AO206" s="57">
        <f t="shared" si="107"/>
        <v>0</v>
      </c>
      <c r="AP206" s="57">
        <f t="shared" si="108"/>
        <v>0</v>
      </c>
      <c r="AQ206" s="57">
        <f t="shared" si="109"/>
        <v>0</v>
      </c>
      <c r="AR206" s="57">
        <f t="shared" si="110"/>
        <v>0</v>
      </c>
      <c r="AS206" s="57">
        <f t="shared" si="102"/>
        <v>0</v>
      </c>
      <c r="AT206" s="57">
        <f t="shared" si="111"/>
        <v>0</v>
      </c>
      <c r="AU206" s="58">
        <f t="shared" si="112"/>
        <v>0</v>
      </c>
    </row>
    <row r="207" spans="1:47" s="3" customFormat="1" ht="14">
      <c r="A207" s="118"/>
      <c r="B207" s="117">
        <v>0</v>
      </c>
      <c r="C207" s="8">
        <f t="shared" si="71"/>
        <v>0</v>
      </c>
      <c r="D207" s="9">
        <f t="shared" si="72"/>
        <v>0</v>
      </c>
      <c r="E207" s="65"/>
      <c r="F207" s="124"/>
      <c r="G207" s="125"/>
      <c r="H207" s="122">
        <v>0</v>
      </c>
      <c r="I207" s="123" t="s">
        <v>893</v>
      </c>
      <c r="J207" s="109" t="str">
        <f t="shared" si="103"/>
        <v>Enter Category</v>
      </c>
      <c r="K207" s="110" t="str">
        <f t="shared" si="83"/>
        <v>Enter Category</v>
      </c>
      <c r="L207" s="109" t="str">
        <f t="shared" si="84"/>
        <v>Enter Category</v>
      </c>
      <c r="M207" s="56"/>
      <c r="N207" s="57">
        <v>0</v>
      </c>
      <c r="O207" s="57">
        <v>0</v>
      </c>
      <c r="P207" s="57">
        <v>0</v>
      </c>
      <c r="Q207" s="57">
        <v>0</v>
      </c>
      <c r="R207" s="57">
        <v>0</v>
      </c>
      <c r="S207" s="57">
        <v>0</v>
      </c>
      <c r="T207" s="57">
        <v>0</v>
      </c>
      <c r="U207" s="57">
        <f t="shared" si="85"/>
        <v>0</v>
      </c>
      <c r="V207" s="57">
        <f t="shared" si="86"/>
        <v>0</v>
      </c>
      <c r="W207" s="57">
        <f t="shared" si="87"/>
        <v>0</v>
      </c>
      <c r="X207" s="57">
        <f t="shared" si="88"/>
        <v>0</v>
      </c>
      <c r="Y207" s="57">
        <f t="shared" si="89"/>
        <v>0</v>
      </c>
      <c r="Z207" s="57">
        <f t="shared" si="90"/>
        <v>0</v>
      </c>
      <c r="AA207" s="57">
        <f t="shared" si="91"/>
        <v>0</v>
      </c>
      <c r="AB207" s="57">
        <f t="shared" si="92"/>
        <v>0</v>
      </c>
      <c r="AC207" s="57">
        <f t="shared" si="93"/>
        <v>0</v>
      </c>
      <c r="AD207" s="57">
        <f t="shared" si="94"/>
        <v>0</v>
      </c>
      <c r="AE207" s="57">
        <f t="shared" si="95"/>
        <v>0</v>
      </c>
      <c r="AF207" s="57">
        <f t="shared" si="96"/>
        <v>0</v>
      </c>
      <c r="AG207" s="57">
        <f t="shared" si="97"/>
        <v>0</v>
      </c>
      <c r="AH207" s="57">
        <f t="shared" si="98"/>
        <v>0</v>
      </c>
      <c r="AI207" s="57">
        <f t="shared" si="99"/>
        <v>0</v>
      </c>
      <c r="AJ207" s="57">
        <f t="shared" si="100"/>
        <v>0</v>
      </c>
      <c r="AK207" s="57">
        <f t="shared" si="101"/>
        <v>0</v>
      </c>
      <c r="AL207" s="57">
        <f t="shared" si="104"/>
        <v>0</v>
      </c>
      <c r="AM207" s="57">
        <f t="shared" si="105"/>
        <v>0</v>
      </c>
      <c r="AN207" s="57">
        <f t="shared" si="106"/>
        <v>0</v>
      </c>
      <c r="AO207" s="57">
        <f t="shared" si="107"/>
        <v>0</v>
      </c>
      <c r="AP207" s="57">
        <f t="shared" si="108"/>
        <v>0</v>
      </c>
      <c r="AQ207" s="57">
        <f t="shared" si="109"/>
        <v>0</v>
      </c>
      <c r="AR207" s="57">
        <f t="shared" si="110"/>
        <v>0</v>
      </c>
      <c r="AS207" s="57">
        <f t="shared" si="102"/>
        <v>0</v>
      </c>
      <c r="AT207" s="57">
        <f t="shared" si="111"/>
        <v>0</v>
      </c>
      <c r="AU207" s="58">
        <f t="shared" si="112"/>
        <v>0</v>
      </c>
    </row>
    <row r="208" spans="1:47" s="3" customFormat="1" ht="14">
      <c r="A208" s="118"/>
      <c r="B208" s="117">
        <v>0</v>
      </c>
      <c r="C208" s="8">
        <f t="shared" si="71"/>
        <v>0</v>
      </c>
      <c r="D208" s="9">
        <f t="shared" si="72"/>
        <v>0</v>
      </c>
      <c r="E208" s="65"/>
      <c r="F208" s="124"/>
      <c r="G208" s="125"/>
      <c r="H208" s="122">
        <v>0</v>
      </c>
      <c r="I208" s="123" t="s">
        <v>893</v>
      </c>
      <c r="J208" s="109" t="str">
        <f t="shared" si="103"/>
        <v>Enter Category</v>
      </c>
      <c r="K208" s="110" t="str">
        <f t="shared" si="83"/>
        <v>Enter Category</v>
      </c>
      <c r="L208" s="109" t="str">
        <f t="shared" si="84"/>
        <v>Enter Category</v>
      </c>
      <c r="M208" s="56"/>
      <c r="N208" s="57">
        <v>0</v>
      </c>
      <c r="O208" s="57">
        <v>0</v>
      </c>
      <c r="P208" s="57">
        <v>0</v>
      </c>
      <c r="Q208" s="57">
        <v>0</v>
      </c>
      <c r="R208" s="57">
        <v>0</v>
      </c>
      <c r="S208" s="57">
        <v>0</v>
      </c>
      <c r="T208" s="57">
        <v>0</v>
      </c>
      <c r="U208" s="57">
        <f t="shared" si="85"/>
        <v>0</v>
      </c>
      <c r="V208" s="57">
        <f t="shared" si="86"/>
        <v>0</v>
      </c>
      <c r="W208" s="57">
        <f t="shared" si="87"/>
        <v>0</v>
      </c>
      <c r="X208" s="57">
        <f t="shared" si="88"/>
        <v>0</v>
      </c>
      <c r="Y208" s="57">
        <f t="shared" si="89"/>
        <v>0</v>
      </c>
      <c r="Z208" s="57">
        <f t="shared" si="90"/>
        <v>0</v>
      </c>
      <c r="AA208" s="57">
        <f t="shared" si="91"/>
        <v>0</v>
      </c>
      <c r="AB208" s="57">
        <f t="shared" si="92"/>
        <v>0</v>
      </c>
      <c r="AC208" s="57">
        <f t="shared" si="93"/>
        <v>0</v>
      </c>
      <c r="AD208" s="57">
        <f t="shared" si="94"/>
        <v>0</v>
      </c>
      <c r="AE208" s="57">
        <f t="shared" si="95"/>
        <v>0</v>
      </c>
      <c r="AF208" s="57">
        <f t="shared" si="96"/>
        <v>0</v>
      </c>
      <c r="AG208" s="57">
        <f t="shared" si="97"/>
        <v>0</v>
      </c>
      <c r="AH208" s="57">
        <f t="shared" si="98"/>
        <v>0</v>
      </c>
      <c r="AI208" s="57">
        <f t="shared" si="99"/>
        <v>0</v>
      </c>
      <c r="AJ208" s="57">
        <f t="shared" si="100"/>
        <v>0</v>
      </c>
      <c r="AK208" s="57">
        <f t="shared" si="101"/>
        <v>0</v>
      </c>
      <c r="AL208" s="57">
        <f t="shared" si="104"/>
        <v>0</v>
      </c>
      <c r="AM208" s="57">
        <f t="shared" si="105"/>
        <v>0</v>
      </c>
      <c r="AN208" s="57">
        <f t="shared" si="106"/>
        <v>0</v>
      </c>
      <c r="AO208" s="57">
        <f t="shared" si="107"/>
        <v>0</v>
      </c>
      <c r="AP208" s="57">
        <f t="shared" si="108"/>
        <v>0</v>
      </c>
      <c r="AQ208" s="57">
        <f t="shared" si="109"/>
        <v>0</v>
      </c>
      <c r="AR208" s="57">
        <f t="shared" si="110"/>
        <v>0</v>
      </c>
      <c r="AS208" s="57">
        <f t="shared" si="102"/>
        <v>0</v>
      </c>
      <c r="AT208" s="57">
        <f t="shared" si="111"/>
        <v>0</v>
      </c>
      <c r="AU208" s="58">
        <f t="shared" si="112"/>
        <v>0</v>
      </c>
    </row>
    <row r="209" spans="1:47" s="3" customFormat="1" ht="14">
      <c r="A209" s="118"/>
      <c r="B209" s="117">
        <v>0</v>
      </c>
      <c r="C209" s="8">
        <f t="shared" si="71"/>
        <v>0</v>
      </c>
      <c r="D209" s="9">
        <f t="shared" ref="D209:D223" si="113">B209-C209</f>
        <v>0</v>
      </c>
      <c r="E209" s="65"/>
      <c r="F209" s="124"/>
      <c r="G209" s="125"/>
      <c r="H209" s="122">
        <v>0</v>
      </c>
      <c r="I209" s="123" t="s">
        <v>893</v>
      </c>
      <c r="J209" s="109" t="str">
        <f t="shared" si="103"/>
        <v>Enter Category</v>
      </c>
      <c r="K209" s="110" t="str">
        <f t="shared" si="83"/>
        <v>Enter Category</v>
      </c>
      <c r="L209" s="109" t="str">
        <f t="shared" si="84"/>
        <v>Enter Category</v>
      </c>
      <c r="M209" s="56"/>
      <c r="N209" s="57">
        <v>0</v>
      </c>
      <c r="O209" s="57">
        <v>0</v>
      </c>
      <c r="P209" s="57">
        <v>0</v>
      </c>
      <c r="Q209" s="57">
        <v>0</v>
      </c>
      <c r="R209" s="57">
        <v>0</v>
      </c>
      <c r="S209" s="57">
        <v>0</v>
      </c>
      <c r="T209" s="57">
        <v>0</v>
      </c>
      <c r="U209" s="57">
        <f t="shared" si="85"/>
        <v>0</v>
      </c>
      <c r="V209" s="57">
        <f t="shared" si="86"/>
        <v>0</v>
      </c>
      <c r="W209" s="57">
        <f t="shared" si="87"/>
        <v>0</v>
      </c>
      <c r="X209" s="57">
        <f t="shared" si="88"/>
        <v>0</v>
      </c>
      <c r="Y209" s="57">
        <f t="shared" si="89"/>
        <v>0</v>
      </c>
      <c r="Z209" s="57">
        <f t="shared" si="90"/>
        <v>0</v>
      </c>
      <c r="AA209" s="57">
        <f t="shared" si="91"/>
        <v>0</v>
      </c>
      <c r="AB209" s="57">
        <f t="shared" si="92"/>
        <v>0</v>
      </c>
      <c r="AC209" s="57">
        <f t="shared" si="93"/>
        <v>0</v>
      </c>
      <c r="AD209" s="57">
        <f t="shared" si="94"/>
        <v>0</v>
      </c>
      <c r="AE209" s="57">
        <f t="shared" si="95"/>
        <v>0</v>
      </c>
      <c r="AF209" s="57">
        <f t="shared" si="96"/>
        <v>0</v>
      </c>
      <c r="AG209" s="57">
        <f t="shared" si="97"/>
        <v>0</v>
      </c>
      <c r="AH209" s="57">
        <f t="shared" si="98"/>
        <v>0</v>
      </c>
      <c r="AI209" s="57">
        <f t="shared" si="99"/>
        <v>0</v>
      </c>
      <c r="AJ209" s="57">
        <f t="shared" si="100"/>
        <v>0</v>
      </c>
      <c r="AK209" s="57">
        <f t="shared" si="101"/>
        <v>0</v>
      </c>
      <c r="AL209" s="57">
        <f t="shared" si="104"/>
        <v>0</v>
      </c>
      <c r="AM209" s="57">
        <f t="shared" si="105"/>
        <v>0</v>
      </c>
      <c r="AN209" s="57">
        <f t="shared" si="106"/>
        <v>0</v>
      </c>
      <c r="AO209" s="57">
        <f t="shared" si="107"/>
        <v>0</v>
      </c>
      <c r="AP209" s="57">
        <f t="shared" si="108"/>
        <v>0</v>
      </c>
      <c r="AQ209" s="57">
        <f t="shared" si="109"/>
        <v>0</v>
      </c>
      <c r="AR209" s="57">
        <f t="shared" si="110"/>
        <v>0</v>
      </c>
      <c r="AS209" s="57">
        <f t="shared" si="102"/>
        <v>0</v>
      </c>
      <c r="AT209" s="57">
        <f t="shared" si="111"/>
        <v>0</v>
      </c>
      <c r="AU209" s="58">
        <f t="shared" si="112"/>
        <v>0</v>
      </c>
    </row>
    <row r="210" spans="1:47" s="3" customFormat="1" ht="14">
      <c r="A210" s="118"/>
      <c r="B210" s="117">
        <v>0</v>
      </c>
      <c r="C210" s="8">
        <f t="shared" si="71"/>
        <v>0</v>
      </c>
      <c r="D210" s="9">
        <f t="shared" si="113"/>
        <v>0</v>
      </c>
      <c r="E210" s="65"/>
      <c r="F210" s="124"/>
      <c r="G210" s="125"/>
      <c r="H210" s="122">
        <v>0</v>
      </c>
      <c r="I210" s="123" t="s">
        <v>893</v>
      </c>
      <c r="J210" s="109" t="str">
        <f t="shared" si="103"/>
        <v>Enter Category</v>
      </c>
      <c r="K210" s="110" t="str">
        <f t="shared" si="83"/>
        <v>Enter Category</v>
      </c>
      <c r="L210" s="109" t="str">
        <f t="shared" si="84"/>
        <v>Enter Category</v>
      </c>
      <c r="M210" s="56"/>
      <c r="N210" s="57">
        <v>0</v>
      </c>
      <c r="O210" s="57">
        <v>0</v>
      </c>
      <c r="P210" s="57">
        <v>0</v>
      </c>
      <c r="Q210" s="57">
        <v>0</v>
      </c>
      <c r="R210" s="57">
        <v>0</v>
      </c>
      <c r="S210" s="57">
        <v>0</v>
      </c>
      <c r="T210" s="57">
        <v>0</v>
      </c>
      <c r="U210" s="57">
        <f t="shared" si="85"/>
        <v>0</v>
      </c>
      <c r="V210" s="57">
        <f t="shared" si="86"/>
        <v>0</v>
      </c>
      <c r="W210" s="57">
        <f t="shared" si="87"/>
        <v>0</v>
      </c>
      <c r="X210" s="57">
        <f t="shared" si="88"/>
        <v>0</v>
      </c>
      <c r="Y210" s="57">
        <f t="shared" si="89"/>
        <v>0</v>
      </c>
      <c r="Z210" s="57">
        <f t="shared" si="90"/>
        <v>0</v>
      </c>
      <c r="AA210" s="57">
        <f t="shared" si="91"/>
        <v>0</v>
      </c>
      <c r="AB210" s="57">
        <f t="shared" si="92"/>
        <v>0</v>
      </c>
      <c r="AC210" s="57">
        <f t="shared" si="93"/>
        <v>0</v>
      </c>
      <c r="AD210" s="57">
        <f t="shared" si="94"/>
        <v>0</v>
      </c>
      <c r="AE210" s="57">
        <f t="shared" si="95"/>
        <v>0</v>
      </c>
      <c r="AF210" s="57">
        <f t="shared" si="96"/>
        <v>0</v>
      </c>
      <c r="AG210" s="57">
        <f t="shared" si="97"/>
        <v>0</v>
      </c>
      <c r="AH210" s="57">
        <f t="shared" si="98"/>
        <v>0</v>
      </c>
      <c r="AI210" s="57">
        <f t="shared" si="99"/>
        <v>0</v>
      </c>
      <c r="AJ210" s="57">
        <f t="shared" si="100"/>
        <v>0</v>
      </c>
      <c r="AK210" s="57">
        <f t="shared" si="101"/>
        <v>0</v>
      </c>
      <c r="AL210" s="57">
        <f t="shared" si="104"/>
        <v>0</v>
      </c>
      <c r="AM210" s="57">
        <f t="shared" si="105"/>
        <v>0</v>
      </c>
      <c r="AN210" s="57">
        <f t="shared" si="106"/>
        <v>0</v>
      </c>
      <c r="AO210" s="57">
        <f t="shared" si="107"/>
        <v>0</v>
      </c>
      <c r="AP210" s="57">
        <f t="shared" si="108"/>
        <v>0</v>
      </c>
      <c r="AQ210" s="57">
        <f t="shared" si="109"/>
        <v>0</v>
      </c>
      <c r="AR210" s="57">
        <f t="shared" si="110"/>
        <v>0</v>
      </c>
      <c r="AS210" s="57">
        <f t="shared" si="102"/>
        <v>0</v>
      </c>
      <c r="AT210" s="57">
        <f t="shared" si="111"/>
        <v>0</v>
      </c>
      <c r="AU210" s="58">
        <f t="shared" si="112"/>
        <v>0</v>
      </c>
    </row>
    <row r="211" spans="1:47" s="3" customFormat="1" ht="14">
      <c r="A211" s="118"/>
      <c r="B211" s="117">
        <v>0</v>
      </c>
      <c r="C211" s="8">
        <f t="shared" si="71"/>
        <v>0</v>
      </c>
      <c r="D211" s="9">
        <f t="shared" si="113"/>
        <v>0</v>
      </c>
      <c r="E211" s="65"/>
      <c r="F211" s="124"/>
      <c r="G211" s="125"/>
      <c r="H211" s="122">
        <v>0</v>
      </c>
      <c r="I211" s="123" t="s">
        <v>893</v>
      </c>
      <c r="J211" s="109" t="str">
        <f t="shared" si="103"/>
        <v>Enter Category</v>
      </c>
      <c r="K211" s="110" t="str">
        <f t="shared" si="83"/>
        <v>Enter Category</v>
      </c>
      <c r="L211" s="109" t="str">
        <f t="shared" si="84"/>
        <v>Enter Category</v>
      </c>
      <c r="M211" s="56"/>
      <c r="N211" s="57">
        <v>0</v>
      </c>
      <c r="O211" s="57">
        <v>0</v>
      </c>
      <c r="P211" s="57">
        <v>0</v>
      </c>
      <c r="Q211" s="57">
        <v>0</v>
      </c>
      <c r="R211" s="57">
        <v>0</v>
      </c>
      <c r="S211" s="57">
        <v>0</v>
      </c>
      <c r="T211" s="57">
        <v>0</v>
      </c>
      <c r="U211" s="57">
        <f t="shared" si="85"/>
        <v>0</v>
      </c>
      <c r="V211" s="57">
        <f t="shared" si="86"/>
        <v>0</v>
      </c>
      <c r="W211" s="57">
        <f t="shared" si="87"/>
        <v>0</v>
      </c>
      <c r="X211" s="57">
        <f t="shared" si="88"/>
        <v>0</v>
      </c>
      <c r="Y211" s="57">
        <f t="shared" si="89"/>
        <v>0</v>
      </c>
      <c r="Z211" s="57">
        <f t="shared" si="90"/>
        <v>0</v>
      </c>
      <c r="AA211" s="57">
        <f t="shared" si="91"/>
        <v>0</v>
      </c>
      <c r="AB211" s="57">
        <f t="shared" si="92"/>
        <v>0</v>
      </c>
      <c r="AC211" s="57">
        <f t="shared" si="93"/>
        <v>0</v>
      </c>
      <c r="AD211" s="57">
        <f t="shared" si="94"/>
        <v>0</v>
      </c>
      <c r="AE211" s="57">
        <f t="shared" si="95"/>
        <v>0</v>
      </c>
      <c r="AF211" s="57">
        <f t="shared" si="96"/>
        <v>0</v>
      </c>
      <c r="AG211" s="57">
        <f t="shared" si="97"/>
        <v>0</v>
      </c>
      <c r="AH211" s="57">
        <f t="shared" si="98"/>
        <v>0</v>
      </c>
      <c r="AI211" s="57">
        <f t="shared" si="99"/>
        <v>0</v>
      </c>
      <c r="AJ211" s="57">
        <f t="shared" si="100"/>
        <v>0</v>
      </c>
      <c r="AK211" s="57">
        <f t="shared" si="101"/>
        <v>0</v>
      </c>
      <c r="AL211" s="57">
        <f t="shared" si="104"/>
        <v>0</v>
      </c>
      <c r="AM211" s="57">
        <f t="shared" si="105"/>
        <v>0</v>
      </c>
      <c r="AN211" s="57">
        <f t="shared" si="106"/>
        <v>0</v>
      </c>
      <c r="AO211" s="57">
        <f t="shared" si="107"/>
        <v>0</v>
      </c>
      <c r="AP211" s="57">
        <f t="shared" si="108"/>
        <v>0</v>
      </c>
      <c r="AQ211" s="57">
        <f t="shared" si="109"/>
        <v>0</v>
      </c>
      <c r="AR211" s="57">
        <f t="shared" si="110"/>
        <v>0</v>
      </c>
      <c r="AS211" s="57">
        <f t="shared" si="102"/>
        <v>0</v>
      </c>
      <c r="AT211" s="57">
        <f t="shared" si="111"/>
        <v>0</v>
      </c>
      <c r="AU211" s="58">
        <f t="shared" si="112"/>
        <v>0</v>
      </c>
    </row>
    <row r="212" spans="1:47" s="3" customFormat="1" ht="14">
      <c r="A212" s="118"/>
      <c r="B212" s="117">
        <v>0</v>
      </c>
      <c r="C212" s="8">
        <f t="shared" si="71"/>
        <v>0</v>
      </c>
      <c r="D212" s="9">
        <f t="shared" si="113"/>
        <v>0</v>
      </c>
      <c r="E212" s="65"/>
      <c r="F212" s="124"/>
      <c r="G212" s="125"/>
      <c r="H212" s="122">
        <v>0</v>
      </c>
      <c r="I212" s="123" t="s">
        <v>893</v>
      </c>
      <c r="J212" s="109" t="str">
        <f t="shared" si="103"/>
        <v>Enter Category</v>
      </c>
      <c r="K212" s="110" t="str">
        <f t="shared" si="83"/>
        <v>Enter Category</v>
      </c>
      <c r="L212" s="109" t="str">
        <f t="shared" si="84"/>
        <v>Enter Category</v>
      </c>
      <c r="M212" s="56"/>
      <c r="N212" s="57">
        <v>0</v>
      </c>
      <c r="O212" s="57">
        <v>0</v>
      </c>
      <c r="P212" s="57">
        <v>0</v>
      </c>
      <c r="Q212" s="57">
        <v>0</v>
      </c>
      <c r="R212" s="57">
        <v>0</v>
      </c>
      <c r="S212" s="57">
        <v>0</v>
      </c>
      <c r="T212" s="57">
        <v>0</v>
      </c>
      <c r="U212" s="57">
        <f t="shared" si="85"/>
        <v>0</v>
      </c>
      <c r="V212" s="57">
        <f t="shared" si="86"/>
        <v>0</v>
      </c>
      <c r="W212" s="57">
        <f t="shared" si="87"/>
        <v>0</v>
      </c>
      <c r="X212" s="57">
        <f t="shared" si="88"/>
        <v>0</v>
      </c>
      <c r="Y212" s="57">
        <f t="shared" si="89"/>
        <v>0</v>
      </c>
      <c r="Z212" s="57">
        <f t="shared" si="90"/>
        <v>0</v>
      </c>
      <c r="AA212" s="57">
        <f t="shared" si="91"/>
        <v>0</v>
      </c>
      <c r="AB212" s="57">
        <f t="shared" si="92"/>
        <v>0</v>
      </c>
      <c r="AC212" s="57">
        <f t="shared" si="93"/>
        <v>0</v>
      </c>
      <c r="AD212" s="57">
        <f t="shared" si="94"/>
        <v>0</v>
      </c>
      <c r="AE212" s="57">
        <f t="shared" si="95"/>
        <v>0</v>
      </c>
      <c r="AF212" s="57">
        <f t="shared" si="96"/>
        <v>0</v>
      </c>
      <c r="AG212" s="57">
        <f t="shared" si="97"/>
        <v>0</v>
      </c>
      <c r="AH212" s="57">
        <f t="shared" si="98"/>
        <v>0</v>
      </c>
      <c r="AI212" s="57">
        <f t="shared" si="99"/>
        <v>0</v>
      </c>
      <c r="AJ212" s="57">
        <f t="shared" si="100"/>
        <v>0</v>
      </c>
      <c r="AK212" s="57">
        <f t="shared" si="101"/>
        <v>0</v>
      </c>
      <c r="AL212" s="57">
        <f t="shared" si="104"/>
        <v>0</v>
      </c>
      <c r="AM212" s="57">
        <f t="shared" si="105"/>
        <v>0</v>
      </c>
      <c r="AN212" s="57">
        <f t="shared" si="106"/>
        <v>0</v>
      </c>
      <c r="AO212" s="57">
        <f t="shared" si="107"/>
        <v>0</v>
      </c>
      <c r="AP212" s="57">
        <f t="shared" si="108"/>
        <v>0</v>
      </c>
      <c r="AQ212" s="57">
        <f t="shared" si="109"/>
        <v>0</v>
      </c>
      <c r="AR212" s="57">
        <f t="shared" si="110"/>
        <v>0</v>
      </c>
      <c r="AS212" s="57">
        <f t="shared" si="102"/>
        <v>0</v>
      </c>
      <c r="AT212" s="57">
        <f t="shared" si="111"/>
        <v>0</v>
      </c>
      <c r="AU212" s="58">
        <f t="shared" si="112"/>
        <v>0</v>
      </c>
    </row>
    <row r="213" spans="1:47" s="3" customFormat="1" ht="14">
      <c r="A213" s="118"/>
      <c r="B213" s="117">
        <v>0</v>
      </c>
      <c r="C213" s="8">
        <f t="shared" si="71"/>
        <v>0</v>
      </c>
      <c r="D213" s="9">
        <f t="shared" si="113"/>
        <v>0</v>
      </c>
      <c r="E213" s="65"/>
      <c r="F213" s="124"/>
      <c r="G213" s="125"/>
      <c r="H213" s="122">
        <v>0</v>
      </c>
      <c r="I213" s="123" t="s">
        <v>893</v>
      </c>
      <c r="J213" s="109" t="str">
        <f t="shared" si="103"/>
        <v>Enter Category</v>
      </c>
      <c r="K213" s="110" t="str">
        <f t="shared" si="83"/>
        <v>Enter Category</v>
      </c>
      <c r="L213" s="109" t="str">
        <f t="shared" si="84"/>
        <v>Enter Category</v>
      </c>
      <c r="M213" s="56"/>
      <c r="N213" s="57">
        <v>0</v>
      </c>
      <c r="O213" s="57">
        <v>0</v>
      </c>
      <c r="P213" s="57">
        <v>0</v>
      </c>
      <c r="Q213" s="57">
        <v>0</v>
      </c>
      <c r="R213" s="57">
        <v>0</v>
      </c>
      <c r="S213" s="57">
        <v>0</v>
      </c>
      <c r="T213" s="57">
        <v>0</v>
      </c>
      <c r="U213" s="57">
        <f t="shared" si="85"/>
        <v>0</v>
      </c>
      <c r="V213" s="57">
        <f t="shared" si="86"/>
        <v>0</v>
      </c>
      <c r="W213" s="57">
        <f t="shared" si="87"/>
        <v>0</v>
      </c>
      <c r="X213" s="57">
        <f t="shared" si="88"/>
        <v>0</v>
      </c>
      <c r="Y213" s="57">
        <f t="shared" si="89"/>
        <v>0</v>
      </c>
      <c r="Z213" s="57">
        <f t="shared" si="90"/>
        <v>0</v>
      </c>
      <c r="AA213" s="57">
        <f t="shared" si="91"/>
        <v>0</v>
      </c>
      <c r="AB213" s="57">
        <f t="shared" si="92"/>
        <v>0</v>
      </c>
      <c r="AC213" s="57">
        <f t="shared" si="93"/>
        <v>0</v>
      </c>
      <c r="AD213" s="57">
        <f t="shared" si="94"/>
        <v>0</v>
      </c>
      <c r="AE213" s="57">
        <f t="shared" si="95"/>
        <v>0</v>
      </c>
      <c r="AF213" s="57">
        <f t="shared" si="96"/>
        <v>0</v>
      </c>
      <c r="AG213" s="57">
        <f t="shared" si="97"/>
        <v>0</v>
      </c>
      <c r="AH213" s="57">
        <f t="shared" si="98"/>
        <v>0</v>
      </c>
      <c r="AI213" s="57">
        <f t="shared" si="99"/>
        <v>0</v>
      </c>
      <c r="AJ213" s="57">
        <f t="shared" si="100"/>
        <v>0</v>
      </c>
      <c r="AK213" s="57">
        <f t="shared" si="101"/>
        <v>0</v>
      </c>
      <c r="AL213" s="57">
        <f t="shared" si="104"/>
        <v>0</v>
      </c>
      <c r="AM213" s="57">
        <f t="shared" si="105"/>
        <v>0</v>
      </c>
      <c r="AN213" s="57">
        <f t="shared" si="106"/>
        <v>0</v>
      </c>
      <c r="AO213" s="57">
        <f t="shared" si="107"/>
        <v>0</v>
      </c>
      <c r="AP213" s="57">
        <f t="shared" si="108"/>
        <v>0</v>
      </c>
      <c r="AQ213" s="57">
        <f t="shared" si="109"/>
        <v>0</v>
      </c>
      <c r="AR213" s="57">
        <f t="shared" si="110"/>
        <v>0</v>
      </c>
      <c r="AS213" s="57">
        <f t="shared" si="102"/>
        <v>0</v>
      </c>
      <c r="AT213" s="57">
        <f t="shared" si="111"/>
        <v>0</v>
      </c>
      <c r="AU213" s="58">
        <f t="shared" si="112"/>
        <v>0</v>
      </c>
    </row>
    <row r="214" spans="1:47" s="3" customFormat="1" ht="14">
      <c r="A214" s="118"/>
      <c r="B214" s="117">
        <v>0</v>
      </c>
      <c r="C214" s="8">
        <f t="shared" si="71"/>
        <v>0</v>
      </c>
      <c r="D214" s="9">
        <f t="shared" si="113"/>
        <v>0</v>
      </c>
      <c r="E214" s="65"/>
      <c r="F214" s="124"/>
      <c r="G214" s="125"/>
      <c r="H214" s="122">
        <v>0</v>
      </c>
      <c r="I214" s="123" t="s">
        <v>893</v>
      </c>
      <c r="J214" s="109" t="str">
        <f t="shared" si="103"/>
        <v>Enter Category</v>
      </c>
      <c r="K214" s="110" t="str">
        <f t="shared" si="83"/>
        <v>Enter Category</v>
      </c>
      <c r="L214" s="109" t="str">
        <f t="shared" si="84"/>
        <v>Enter Category</v>
      </c>
      <c r="M214" s="56"/>
      <c r="N214" s="57">
        <v>0</v>
      </c>
      <c r="O214" s="57">
        <v>0</v>
      </c>
      <c r="P214" s="57">
        <v>0</v>
      </c>
      <c r="Q214" s="57">
        <v>0</v>
      </c>
      <c r="R214" s="57">
        <v>0</v>
      </c>
      <c r="S214" s="57">
        <v>0</v>
      </c>
      <c r="T214" s="57">
        <v>0</v>
      </c>
      <c r="U214" s="57">
        <f t="shared" si="85"/>
        <v>0</v>
      </c>
      <c r="V214" s="57">
        <f t="shared" si="86"/>
        <v>0</v>
      </c>
      <c r="W214" s="57">
        <f t="shared" si="87"/>
        <v>0</v>
      </c>
      <c r="X214" s="57">
        <f t="shared" si="88"/>
        <v>0</v>
      </c>
      <c r="Y214" s="57">
        <f t="shared" si="89"/>
        <v>0</v>
      </c>
      <c r="Z214" s="57">
        <f t="shared" si="90"/>
        <v>0</v>
      </c>
      <c r="AA214" s="57">
        <f t="shared" si="91"/>
        <v>0</v>
      </c>
      <c r="AB214" s="57">
        <f t="shared" si="92"/>
        <v>0</v>
      </c>
      <c r="AC214" s="57">
        <f t="shared" si="93"/>
        <v>0</v>
      </c>
      <c r="AD214" s="57">
        <f t="shared" si="94"/>
        <v>0</v>
      </c>
      <c r="AE214" s="57">
        <f t="shared" si="95"/>
        <v>0</v>
      </c>
      <c r="AF214" s="57">
        <f t="shared" si="96"/>
        <v>0</v>
      </c>
      <c r="AG214" s="57">
        <f t="shared" si="97"/>
        <v>0</v>
      </c>
      <c r="AH214" s="57">
        <f t="shared" si="98"/>
        <v>0</v>
      </c>
      <c r="AI214" s="57">
        <f t="shared" si="99"/>
        <v>0</v>
      </c>
      <c r="AJ214" s="57">
        <f t="shared" si="100"/>
        <v>0</v>
      </c>
      <c r="AK214" s="57">
        <f t="shared" si="101"/>
        <v>0</v>
      </c>
      <c r="AL214" s="57">
        <f t="shared" si="104"/>
        <v>0</v>
      </c>
      <c r="AM214" s="57">
        <f t="shared" si="105"/>
        <v>0</v>
      </c>
      <c r="AN214" s="57">
        <f t="shared" si="106"/>
        <v>0</v>
      </c>
      <c r="AO214" s="57">
        <f t="shared" si="107"/>
        <v>0</v>
      </c>
      <c r="AP214" s="57">
        <f t="shared" si="108"/>
        <v>0</v>
      </c>
      <c r="AQ214" s="57">
        <f t="shared" si="109"/>
        <v>0</v>
      </c>
      <c r="AR214" s="57">
        <f t="shared" si="110"/>
        <v>0</v>
      </c>
      <c r="AS214" s="57">
        <f t="shared" si="102"/>
        <v>0</v>
      </c>
      <c r="AT214" s="57">
        <f t="shared" si="111"/>
        <v>0</v>
      </c>
      <c r="AU214" s="58">
        <f t="shared" si="112"/>
        <v>0</v>
      </c>
    </row>
    <row r="215" spans="1:47" s="3" customFormat="1" ht="14">
      <c r="A215" s="118"/>
      <c r="B215" s="117">
        <v>0</v>
      </c>
      <c r="C215" s="8">
        <f t="shared" si="71"/>
        <v>0</v>
      </c>
      <c r="D215" s="9">
        <f t="shared" si="113"/>
        <v>0</v>
      </c>
      <c r="E215" s="65"/>
      <c r="F215" s="124"/>
      <c r="G215" s="125"/>
      <c r="H215" s="122">
        <v>0</v>
      </c>
      <c r="I215" s="123" t="s">
        <v>893</v>
      </c>
      <c r="J215" s="109" t="str">
        <f t="shared" si="103"/>
        <v>Enter Category</v>
      </c>
      <c r="K215" s="110" t="str">
        <f t="shared" si="83"/>
        <v>Enter Category</v>
      </c>
      <c r="L215" s="109" t="str">
        <f t="shared" si="84"/>
        <v>Enter Category</v>
      </c>
      <c r="M215" s="56"/>
      <c r="N215" s="57">
        <v>0</v>
      </c>
      <c r="O215" s="57">
        <v>0</v>
      </c>
      <c r="P215" s="57">
        <v>0</v>
      </c>
      <c r="Q215" s="57">
        <v>0</v>
      </c>
      <c r="R215" s="57">
        <v>0</v>
      </c>
      <c r="S215" s="57">
        <v>0</v>
      </c>
      <c r="T215" s="57">
        <v>0</v>
      </c>
      <c r="U215" s="57">
        <f t="shared" si="85"/>
        <v>0</v>
      </c>
      <c r="V215" s="57">
        <f t="shared" si="86"/>
        <v>0</v>
      </c>
      <c r="W215" s="57">
        <f t="shared" si="87"/>
        <v>0</v>
      </c>
      <c r="X215" s="57">
        <f t="shared" si="88"/>
        <v>0</v>
      </c>
      <c r="Y215" s="57">
        <f t="shared" si="89"/>
        <v>0</v>
      </c>
      <c r="Z215" s="57">
        <f t="shared" si="90"/>
        <v>0</v>
      </c>
      <c r="AA215" s="57">
        <f t="shared" si="91"/>
        <v>0</v>
      </c>
      <c r="AB215" s="57">
        <f t="shared" si="92"/>
        <v>0</v>
      </c>
      <c r="AC215" s="57">
        <f t="shared" si="93"/>
        <v>0</v>
      </c>
      <c r="AD215" s="57">
        <f t="shared" si="94"/>
        <v>0</v>
      </c>
      <c r="AE215" s="57">
        <f t="shared" si="95"/>
        <v>0</v>
      </c>
      <c r="AF215" s="57">
        <f t="shared" si="96"/>
        <v>0</v>
      </c>
      <c r="AG215" s="57">
        <f t="shared" si="97"/>
        <v>0</v>
      </c>
      <c r="AH215" s="57">
        <f t="shared" si="98"/>
        <v>0</v>
      </c>
      <c r="AI215" s="57">
        <f t="shared" si="99"/>
        <v>0</v>
      </c>
      <c r="AJ215" s="57">
        <f t="shared" si="100"/>
        <v>0</v>
      </c>
      <c r="AK215" s="57">
        <f t="shared" si="101"/>
        <v>0</v>
      </c>
      <c r="AL215" s="57">
        <f t="shared" si="104"/>
        <v>0</v>
      </c>
      <c r="AM215" s="57">
        <f t="shared" si="105"/>
        <v>0</v>
      </c>
      <c r="AN215" s="57">
        <f t="shared" si="106"/>
        <v>0</v>
      </c>
      <c r="AO215" s="57">
        <f t="shared" si="107"/>
        <v>0</v>
      </c>
      <c r="AP215" s="57">
        <f t="shared" si="108"/>
        <v>0</v>
      </c>
      <c r="AQ215" s="57">
        <f t="shared" si="109"/>
        <v>0</v>
      </c>
      <c r="AR215" s="57">
        <f t="shared" si="110"/>
        <v>0</v>
      </c>
      <c r="AS215" s="57">
        <f t="shared" si="102"/>
        <v>0</v>
      </c>
      <c r="AT215" s="57">
        <f t="shared" si="111"/>
        <v>0</v>
      </c>
      <c r="AU215" s="58">
        <f t="shared" si="112"/>
        <v>0</v>
      </c>
    </row>
    <row r="216" spans="1:47" s="3" customFormat="1" ht="14">
      <c r="A216" s="118"/>
      <c r="B216" s="117">
        <v>0</v>
      </c>
      <c r="C216" s="8">
        <f t="shared" si="71"/>
        <v>0</v>
      </c>
      <c r="D216" s="9">
        <f t="shared" si="113"/>
        <v>0</v>
      </c>
      <c r="E216" s="65"/>
      <c r="F216" s="124"/>
      <c r="G216" s="125"/>
      <c r="H216" s="122">
        <v>0</v>
      </c>
      <c r="I216" s="123" t="s">
        <v>893</v>
      </c>
      <c r="J216" s="109" t="str">
        <f t="shared" si="103"/>
        <v>Enter Category</v>
      </c>
      <c r="K216" s="110" t="str">
        <f t="shared" si="83"/>
        <v>Enter Category</v>
      </c>
      <c r="L216" s="109" t="str">
        <f t="shared" si="84"/>
        <v>Enter Category</v>
      </c>
      <c r="M216" s="56"/>
      <c r="N216" s="57">
        <v>0</v>
      </c>
      <c r="O216" s="57">
        <v>0</v>
      </c>
      <c r="P216" s="57">
        <v>0</v>
      </c>
      <c r="Q216" s="57">
        <v>0</v>
      </c>
      <c r="R216" s="57">
        <v>0</v>
      </c>
      <c r="S216" s="57">
        <v>0</v>
      </c>
      <c r="T216" s="57">
        <v>0</v>
      </c>
      <c r="U216" s="57">
        <f t="shared" si="85"/>
        <v>0</v>
      </c>
      <c r="V216" s="57">
        <f t="shared" si="86"/>
        <v>0</v>
      </c>
      <c r="W216" s="57">
        <f t="shared" si="87"/>
        <v>0</v>
      </c>
      <c r="X216" s="57">
        <f t="shared" si="88"/>
        <v>0</v>
      </c>
      <c r="Y216" s="57">
        <f t="shared" si="89"/>
        <v>0</v>
      </c>
      <c r="Z216" s="57">
        <f t="shared" si="90"/>
        <v>0</v>
      </c>
      <c r="AA216" s="57">
        <f t="shared" si="91"/>
        <v>0</v>
      </c>
      <c r="AB216" s="57">
        <f t="shared" si="92"/>
        <v>0</v>
      </c>
      <c r="AC216" s="57">
        <f t="shared" si="93"/>
        <v>0</v>
      </c>
      <c r="AD216" s="57">
        <f t="shared" si="94"/>
        <v>0</v>
      </c>
      <c r="AE216" s="57">
        <f t="shared" si="95"/>
        <v>0</v>
      </c>
      <c r="AF216" s="57">
        <f t="shared" si="96"/>
        <v>0</v>
      </c>
      <c r="AG216" s="57">
        <f t="shared" si="97"/>
        <v>0</v>
      </c>
      <c r="AH216" s="57">
        <f t="shared" si="98"/>
        <v>0</v>
      </c>
      <c r="AI216" s="57">
        <f t="shared" si="99"/>
        <v>0</v>
      </c>
      <c r="AJ216" s="57">
        <f t="shared" si="100"/>
        <v>0</v>
      </c>
      <c r="AK216" s="57">
        <f t="shared" si="101"/>
        <v>0</v>
      </c>
      <c r="AL216" s="57">
        <f t="shared" si="104"/>
        <v>0</v>
      </c>
      <c r="AM216" s="57">
        <f t="shared" si="105"/>
        <v>0</v>
      </c>
      <c r="AN216" s="57">
        <f t="shared" si="106"/>
        <v>0</v>
      </c>
      <c r="AO216" s="57">
        <f t="shared" si="107"/>
        <v>0</v>
      </c>
      <c r="AP216" s="57">
        <f t="shared" si="108"/>
        <v>0</v>
      </c>
      <c r="AQ216" s="57">
        <f t="shared" si="109"/>
        <v>0</v>
      </c>
      <c r="AR216" s="57">
        <f t="shared" si="110"/>
        <v>0</v>
      </c>
      <c r="AS216" s="57">
        <f t="shared" si="102"/>
        <v>0</v>
      </c>
      <c r="AT216" s="57">
        <f t="shared" si="111"/>
        <v>0</v>
      </c>
      <c r="AU216" s="58">
        <f t="shared" si="112"/>
        <v>0</v>
      </c>
    </row>
    <row r="217" spans="1:47" s="3" customFormat="1" ht="14">
      <c r="A217" s="118"/>
      <c r="B217" s="117">
        <v>0</v>
      </c>
      <c r="C217" s="8">
        <f t="shared" ref="C217:C223" si="114">B217/11</f>
        <v>0</v>
      </c>
      <c r="D217" s="9">
        <f t="shared" si="113"/>
        <v>0</v>
      </c>
      <c r="E217" s="65"/>
      <c r="F217" s="124"/>
      <c r="G217" s="125"/>
      <c r="H217" s="122">
        <v>0</v>
      </c>
      <c r="I217" s="123" t="s">
        <v>893</v>
      </c>
      <c r="J217" s="109" t="str">
        <f t="shared" si="103"/>
        <v>Enter Category</v>
      </c>
      <c r="K217" s="110" t="str">
        <f t="shared" si="83"/>
        <v>Enter Category</v>
      </c>
      <c r="L217" s="109" t="str">
        <f t="shared" si="84"/>
        <v>Enter Category</v>
      </c>
      <c r="M217" s="56"/>
      <c r="N217" s="57">
        <v>0</v>
      </c>
      <c r="O217" s="57">
        <v>0</v>
      </c>
      <c r="P217" s="57">
        <v>0</v>
      </c>
      <c r="Q217" s="57">
        <v>0</v>
      </c>
      <c r="R217" s="57">
        <v>0</v>
      </c>
      <c r="S217" s="57">
        <v>0</v>
      </c>
      <c r="T217" s="57">
        <v>0</v>
      </c>
      <c r="U217" s="57">
        <f t="shared" si="85"/>
        <v>0</v>
      </c>
      <c r="V217" s="57">
        <f t="shared" si="86"/>
        <v>0</v>
      </c>
      <c r="W217" s="57">
        <f t="shared" si="87"/>
        <v>0</v>
      </c>
      <c r="X217" s="57">
        <f t="shared" si="88"/>
        <v>0</v>
      </c>
      <c r="Y217" s="57">
        <f t="shared" si="89"/>
        <v>0</v>
      </c>
      <c r="Z217" s="57">
        <f t="shared" si="90"/>
        <v>0</v>
      </c>
      <c r="AA217" s="57">
        <f t="shared" si="91"/>
        <v>0</v>
      </c>
      <c r="AB217" s="57">
        <f t="shared" si="92"/>
        <v>0</v>
      </c>
      <c r="AC217" s="57">
        <f t="shared" si="93"/>
        <v>0</v>
      </c>
      <c r="AD217" s="57">
        <f t="shared" si="94"/>
        <v>0</v>
      </c>
      <c r="AE217" s="57">
        <f t="shared" si="95"/>
        <v>0</v>
      </c>
      <c r="AF217" s="57">
        <f t="shared" si="96"/>
        <v>0</v>
      </c>
      <c r="AG217" s="57">
        <f t="shared" si="97"/>
        <v>0</v>
      </c>
      <c r="AH217" s="57">
        <f t="shared" si="98"/>
        <v>0</v>
      </c>
      <c r="AI217" s="57">
        <f t="shared" si="99"/>
        <v>0</v>
      </c>
      <c r="AJ217" s="57">
        <f t="shared" si="100"/>
        <v>0</v>
      </c>
      <c r="AK217" s="57">
        <f t="shared" si="101"/>
        <v>0</v>
      </c>
      <c r="AL217" s="57">
        <f t="shared" si="104"/>
        <v>0</v>
      </c>
      <c r="AM217" s="57">
        <f t="shared" si="105"/>
        <v>0</v>
      </c>
      <c r="AN217" s="57">
        <f t="shared" si="106"/>
        <v>0</v>
      </c>
      <c r="AO217" s="57">
        <f t="shared" si="107"/>
        <v>0</v>
      </c>
      <c r="AP217" s="57">
        <f t="shared" si="108"/>
        <v>0</v>
      </c>
      <c r="AQ217" s="57">
        <f t="shared" si="109"/>
        <v>0</v>
      </c>
      <c r="AR217" s="57">
        <f t="shared" si="110"/>
        <v>0</v>
      </c>
      <c r="AS217" s="57">
        <f t="shared" si="102"/>
        <v>0</v>
      </c>
      <c r="AT217" s="57">
        <f t="shared" si="111"/>
        <v>0</v>
      </c>
      <c r="AU217" s="58">
        <f t="shared" si="112"/>
        <v>0</v>
      </c>
    </row>
    <row r="218" spans="1:47" s="3" customFormat="1" ht="14">
      <c r="A218" s="118"/>
      <c r="B218" s="117">
        <v>0</v>
      </c>
      <c r="C218" s="8">
        <f t="shared" si="114"/>
        <v>0</v>
      </c>
      <c r="D218" s="9">
        <f t="shared" si="113"/>
        <v>0</v>
      </c>
      <c r="E218" s="65"/>
      <c r="F218" s="124"/>
      <c r="G218" s="125"/>
      <c r="H218" s="122">
        <v>0</v>
      </c>
      <c r="I218" s="123" t="s">
        <v>893</v>
      </c>
      <c r="J218" s="109" t="str">
        <f t="shared" si="103"/>
        <v>Enter Category</v>
      </c>
      <c r="K218" s="110" t="str">
        <f t="shared" si="83"/>
        <v>Enter Category</v>
      </c>
      <c r="L218" s="109" t="str">
        <f t="shared" si="84"/>
        <v>Enter Category</v>
      </c>
      <c r="M218" s="56"/>
      <c r="N218" s="57">
        <v>0</v>
      </c>
      <c r="O218" s="57">
        <v>0</v>
      </c>
      <c r="P218" s="57">
        <v>0</v>
      </c>
      <c r="Q218" s="57">
        <v>0</v>
      </c>
      <c r="R218" s="57">
        <v>0</v>
      </c>
      <c r="S218" s="57">
        <v>0</v>
      </c>
      <c r="T218" s="57">
        <v>0</v>
      </c>
      <c r="U218" s="57">
        <f t="shared" si="85"/>
        <v>0</v>
      </c>
      <c r="V218" s="57">
        <f t="shared" si="86"/>
        <v>0</v>
      </c>
      <c r="W218" s="57">
        <f t="shared" si="87"/>
        <v>0</v>
      </c>
      <c r="X218" s="57">
        <f t="shared" si="88"/>
        <v>0</v>
      </c>
      <c r="Y218" s="57">
        <f t="shared" si="89"/>
        <v>0</v>
      </c>
      <c r="Z218" s="57">
        <f t="shared" si="90"/>
        <v>0</v>
      </c>
      <c r="AA218" s="57">
        <f t="shared" si="91"/>
        <v>0</v>
      </c>
      <c r="AB218" s="57">
        <f t="shared" si="92"/>
        <v>0</v>
      </c>
      <c r="AC218" s="57">
        <f t="shared" si="93"/>
        <v>0</v>
      </c>
      <c r="AD218" s="57">
        <f t="shared" si="94"/>
        <v>0</v>
      </c>
      <c r="AE218" s="57">
        <f t="shared" si="95"/>
        <v>0</v>
      </c>
      <c r="AF218" s="57">
        <f t="shared" si="96"/>
        <v>0</v>
      </c>
      <c r="AG218" s="57">
        <f t="shared" si="97"/>
        <v>0</v>
      </c>
      <c r="AH218" s="57">
        <f t="shared" si="98"/>
        <v>0</v>
      </c>
      <c r="AI218" s="57">
        <f t="shared" si="99"/>
        <v>0</v>
      </c>
      <c r="AJ218" s="57">
        <f t="shared" si="100"/>
        <v>0</v>
      </c>
      <c r="AK218" s="57">
        <f t="shared" si="101"/>
        <v>0</v>
      </c>
      <c r="AL218" s="57">
        <f t="shared" si="104"/>
        <v>0</v>
      </c>
      <c r="AM218" s="57">
        <f t="shared" si="105"/>
        <v>0</v>
      </c>
      <c r="AN218" s="57">
        <f t="shared" si="106"/>
        <v>0</v>
      </c>
      <c r="AO218" s="57">
        <f t="shared" si="107"/>
        <v>0</v>
      </c>
      <c r="AP218" s="57">
        <f t="shared" si="108"/>
        <v>0</v>
      </c>
      <c r="AQ218" s="57">
        <f t="shared" si="109"/>
        <v>0</v>
      </c>
      <c r="AR218" s="57">
        <f t="shared" si="110"/>
        <v>0</v>
      </c>
      <c r="AS218" s="57">
        <f t="shared" si="102"/>
        <v>0</v>
      </c>
      <c r="AT218" s="57">
        <f t="shared" si="111"/>
        <v>0</v>
      </c>
      <c r="AU218" s="58">
        <f t="shared" si="112"/>
        <v>0</v>
      </c>
    </row>
    <row r="219" spans="1:47" s="3" customFormat="1" ht="14">
      <c r="A219" s="118"/>
      <c r="B219" s="117">
        <v>0</v>
      </c>
      <c r="C219" s="8">
        <f t="shared" si="114"/>
        <v>0</v>
      </c>
      <c r="D219" s="9">
        <f t="shared" si="113"/>
        <v>0</v>
      </c>
      <c r="E219" s="65"/>
      <c r="F219" s="124"/>
      <c r="G219" s="125"/>
      <c r="H219" s="122">
        <v>0</v>
      </c>
      <c r="I219" s="123" t="s">
        <v>893</v>
      </c>
      <c r="J219" s="109" t="str">
        <f t="shared" si="103"/>
        <v>Enter Category</v>
      </c>
      <c r="K219" s="110" t="str">
        <f t="shared" si="83"/>
        <v>Enter Category</v>
      </c>
      <c r="L219" s="109" t="str">
        <f t="shared" si="84"/>
        <v>Enter Category</v>
      </c>
      <c r="M219" s="56"/>
      <c r="N219" s="57">
        <v>0</v>
      </c>
      <c r="O219" s="57">
        <v>0</v>
      </c>
      <c r="P219" s="57">
        <v>0</v>
      </c>
      <c r="Q219" s="57">
        <v>0</v>
      </c>
      <c r="R219" s="57">
        <v>0</v>
      </c>
      <c r="S219" s="57">
        <v>0</v>
      </c>
      <c r="T219" s="57">
        <v>0</v>
      </c>
      <c r="U219" s="57">
        <f t="shared" si="85"/>
        <v>0</v>
      </c>
      <c r="V219" s="57">
        <f t="shared" si="86"/>
        <v>0</v>
      </c>
      <c r="W219" s="57">
        <f t="shared" si="87"/>
        <v>0</v>
      </c>
      <c r="X219" s="57">
        <f t="shared" si="88"/>
        <v>0</v>
      </c>
      <c r="Y219" s="57">
        <f t="shared" si="89"/>
        <v>0</v>
      </c>
      <c r="Z219" s="57">
        <f t="shared" si="90"/>
        <v>0</v>
      </c>
      <c r="AA219" s="57">
        <f t="shared" si="91"/>
        <v>0</v>
      </c>
      <c r="AB219" s="57">
        <f t="shared" si="92"/>
        <v>0</v>
      </c>
      <c r="AC219" s="57">
        <f t="shared" si="93"/>
        <v>0</v>
      </c>
      <c r="AD219" s="57">
        <f t="shared" si="94"/>
        <v>0</v>
      </c>
      <c r="AE219" s="57">
        <f t="shared" si="95"/>
        <v>0</v>
      </c>
      <c r="AF219" s="57">
        <f t="shared" si="96"/>
        <v>0</v>
      </c>
      <c r="AG219" s="57">
        <f t="shared" si="97"/>
        <v>0</v>
      </c>
      <c r="AH219" s="57">
        <f t="shared" si="98"/>
        <v>0</v>
      </c>
      <c r="AI219" s="57">
        <f t="shared" si="99"/>
        <v>0</v>
      </c>
      <c r="AJ219" s="57">
        <f t="shared" si="100"/>
        <v>0</v>
      </c>
      <c r="AK219" s="57">
        <f t="shared" si="101"/>
        <v>0</v>
      </c>
      <c r="AL219" s="57">
        <f t="shared" si="104"/>
        <v>0</v>
      </c>
      <c r="AM219" s="57">
        <f t="shared" si="105"/>
        <v>0</v>
      </c>
      <c r="AN219" s="57">
        <f t="shared" si="106"/>
        <v>0</v>
      </c>
      <c r="AO219" s="57">
        <f t="shared" si="107"/>
        <v>0</v>
      </c>
      <c r="AP219" s="57">
        <f t="shared" si="108"/>
        <v>0</v>
      </c>
      <c r="AQ219" s="57">
        <f t="shared" si="109"/>
        <v>0</v>
      </c>
      <c r="AR219" s="57">
        <f t="shared" si="110"/>
        <v>0</v>
      </c>
      <c r="AS219" s="57">
        <f t="shared" si="102"/>
        <v>0</v>
      </c>
      <c r="AT219" s="57">
        <f t="shared" si="111"/>
        <v>0</v>
      </c>
      <c r="AU219" s="58">
        <f t="shared" si="112"/>
        <v>0</v>
      </c>
    </row>
    <row r="220" spans="1:47" s="3" customFormat="1" ht="14">
      <c r="A220" s="118"/>
      <c r="B220" s="117">
        <v>0</v>
      </c>
      <c r="C220" s="8">
        <f t="shared" si="114"/>
        <v>0</v>
      </c>
      <c r="D220" s="9">
        <f t="shared" si="113"/>
        <v>0</v>
      </c>
      <c r="E220" s="65"/>
      <c r="F220" s="124"/>
      <c r="G220" s="125"/>
      <c r="H220" s="122">
        <v>0</v>
      </c>
      <c r="I220" s="123" t="s">
        <v>893</v>
      </c>
      <c r="J220" s="109" t="str">
        <f t="shared" si="103"/>
        <v>Enter Category</v>
      </c>
      <c r="K220" s="110" t="str">
        <f t="shared" si="83"/>
        <v>Enter Category</v>
      </c>
      <c r="L220" s="109" t="str">
        <f t="shared" si="84"/>
        <v>Enter Category</v>
      </c>
      <c r="M220" s="56"/>
      <c r="N220" s="57">
        <v>0</v>
      </c>
      <c r="O220" s="57">
        <v>0</v>
      </c>
      <c r="P220" s="57">
        <v>0</v>
      </c>
      <c r="Q220" s="57">
        <v>0</v>
      </c>
      <c r="R220" s="57">
        <v>0</v>
      </c>
      <c r="S220" s="57">
        <v>0</v>
      </c>
      <c r="T220" s="57">
        <v>0</v>
      </c>
      <c r="U220" s="57">
        <f t="shared" si="85"/>
        <v>0</v>
      </c>
      <c r="V220" s="57">
        <f t="shared" si="86"/>
        <v>0</v>
      </c>
      <c r="W220" s="57">
        <f t="shared" si="87"/>
        <v>0</v>
      </c>
      <c r="X220" s="57">
        <f t="shared" si="88"/>
        <v>0</v>
      </c>
      <c r="Y220" s="57">
        <f t="shared" si="89"/>
        <v>0</v>
      </c>
      <c r="Z220" s="57">
        <f t="shared" si="90"/>
        <v>0</v>
      </c>
      <c r="AA220" s="57">
        <f t="shared" si="91"/>
        <v>0</v>
      </c>
      <c r="AB220" s="57">
        <f t="shared" si="92"/>
        <v>0</v>
      </c>
      <c r="AC220" s="57">
        <f t="shared" si="93"/>
        <v>0</v>
      </c>
      <c r="AD220" s="57">
        <f t="shared" si="94"/>
        <v>0</v>
      </c>
      <c r="AE220" s="57">
        <f t="shared" si="95"/>
        <v>0</v>
      </c>
      <c r="AF220" s="57">
        <f t="shared" si="96"/>
        <v>0</v>
      </c>
      <c r="AG220" s="57">
        <f t="shared" si="97"/>
        <v>0</v>
      </c>
      <c r="AH220" s="57">
        <f t="shared" si="98"/>
        <v>0</v>
      </c>
      <c r="AI220" s="57">
        <f t="shared" si="99"/>
        <v>0</v>
      </c>
      <c r="AJ220" s="57">
        <f t="shared" si="100"/>
        <v>0</v>
      </c>
      <c r="AK220" s="57">
        <f t="shared" si="101"/>
        <v>0</v>
      </c>
      <c r="AL220" s="57">
        <f t="shared" si="104"/>
        <v>0</v>
      </c>
      <c r="AM220" s="57">
        <f t="shared" si="105"/>
        <v>0</v>
      </c>
      <c r="AN220" s="57">
        <f t="shared" si="106"/>
        <v>0</v>
      </c>
      <c r="AO220" s="57">
        <f t="shared" si="107"/>
        <v>0</v>
      </c>
      <c r="AP220" s="57">
        <f t="shared" si="108"/>
        <v>0</v>
      </c>
      <c r="AQ220" s="57">
        <f t="shared" si="109"/>
        <v>0</v>
      </c>
      <c r="AR220" s="57">
        <f t="shared" si="110"/>
        <v>0</v>
      </c>
      <c r="AS220" s="57">
        <f t="shared" si="102"/>
        <v>0</v>
      </c>
      <c r="AT220" s="57">
        <f t="shared" si="111"/>
        <v>0</v>
      </c>
      <c r="AU220" s="58">
        <f t="shared" si="112"/>
        <v>0</v>
      </c>
    </row>
    <row r="221" spans="1:47" s="3" customFormat="1" ht="14">
      <c r="A221" s="118"/>
      <c r="B221" s="117">
        <v>0</v>
      </c>
      <c r="C221" s="8">
        <f t="shared" si="114"/>
        <v>0</v>
      </c>
      <c r="D221" s="9">
        <f t="shared" si="113"/>
        <v>0</v>
      </c>
      <c r="E221" s="65"/>
      <c r="F221" s="124"/>
      <c r="G221" s="125"/>
      <c r="H221" s="122">
        <v>0</v>
      </c>
      <c r="I221" s="123" t="s">
        <v>893</v>
      </c>
      <c r="J221" s="109" t="str">
        <f t="shared" ref="J221:J223" si="115">IF(OR(I221="Motor Vehicle Expenses - Fuel",I221="Motor Vehicle Expenses - Insurance &amp; CTP",I221="Motor Vehicle Expenses - Servicing, Repairs &amp; Tyres",I221="Motor Vehicle Expenses - Cleaning",I221="Motor Vehicle Expenses - Rent, Hire &amp; Lease",I221="Motor Vehicle Expenses - Other",),H221*$N$3,IF(I221="Motor Vehicle Expenses - Registration",H221*$N$3,IF(I221="Mobile Phone - Mixed Use",H221*$N$4,IF(I221="Internet",H221*$N$5,IF(I221="Music Subscriptions",H221*$N$6,IF(I221="Choose Category...","Enter Category",H221))))))</f>
        <v>Enter Category</v>
      </c>
      <c r="K221" s="110" t="str">
        <f t="shared" si="83"/>
        <v>Enter Category</v>
      </c>
      <c r="L221" s="109" t="str">
        <f t="shared" si="84"/>
        <v>Enter Category</v>
      </c>
      <c r="M221" s="56"/>
      <c r="N221" s="57">
        <v>0</v>
      </c>
      <c r="O221" s="57">
        <v>0</v>
      </c>
      <c r="P221" s="57">
        <v>0</v>
      </c>
      <c r="Q221" s="57">
        <v>0</v>
      </c>
      <c r="R221" s="57">
        <v>0</v>
      </c>
      <c r="S221" s="57">
        <v>0</v>
      </c>
      <c r="T221" s="57">
        <v>0</v>
      </c>
      <c r="U221" s="57">
        <f t="shared" si="85"/>
        <v>0</v>
      </c>
      <c r="V221" s="57">
        <f t="shared" si="86"/>
        <v>0</v>
      </c>
      <c r="W221" s="57">
        <f t="shared" si="87"/>
        <v>0</v>
      </c>
      <c r="X221" s="57">
        <f t="shared" si="88"/>
        <v>0</v>
      </c>
      <c r="Y221" s="57">
        <f t="shared" si="89"/>
        <v>0</v>
      </c>
      <c r="Z221" s="57">
        <f t="shared" si="90"/>
        <v>0</v>
      </c>
      <c r="AA221" s="57">
        <f t="shared" si="91"/>
        <v>0</v>
      </c>
      <c r="AB221" s="57">
        <f t="shared" si="92"/>
        <v>0</v>
      </c>
      <c r="AC221" s="57">
        <f t="shared" si="93"/>
        <v>0</v>
      </c>
      <c r="AD221" s="57">
        <f t="shared" si="94"/>
        <v>0</v>
      </c>
      <c r="AE221" s="57">
        <f t="shared" si="95"/>
        <v>0</v>
      </c>
      <c r="AF221" s="57">
        <f t="shared" si="96"/>
        <v>0</v>
      </c>
      <c r="AG221" s="57">
        <f t="shared" si="97"/>
        <v>0</v>
      </c>
      <c r="AH221" s="57">
        <f t="shared" si="98"/>
        <v>0</v>
      </c>
      <c r="AI221" s="57">
        <f t="shared" si="99"/>
        <v>0</v>
      </c>
      <c r="AJ221" s="57">
        <f t="shared" si="100"/>
        <v>0</v>
      </c>
      <c r="AK221" s="57">
        <f t="shared" si="101"/>
        <v>0</v>
      </c>
      <c r="AL221" s="57">
        <f t="shared" si="104"/>
        <v>0</v>
      </c>
      <c r="AM221" s="57">
        <f t="shared" si="105"/>
        <v>0</v>
      </c>
      <c r="AN221" s="57">
        <f t="shared" si="106"/>
        <v>0</v>
      </c>
      <c r="AO221" s="57">
        <f t="shared" si="107"/>
        <v>0</v>
      </c>
      <c r="AP221" s="57">
        <f t="shared" si="108"/>
        <v>0</v>
      </c>
      <c r="AQ221" s="57">
        <f t="shared" si="109"/>
        <v>0</v>
      </c>
      <c r="AR221" s="57">
        <f t="shared" si="110"/>
        <v>0</v>
      </c>
      <c r="AS221" s="57">
        <f t="shared" si="102"/>
        <v>0</v>
      </c>
      <c r="AT221" s="57">
        <f t="shared" si="111"/>
        <v>0</v>
      </c>
      <c r="AU221" s="58">
        <f t="shared" si="112"/>
        <v>0</v>
      </c>
    </row>
    <row r="222" spans="1:47" s="3" customFormat="1" ht="14">
      <c r="A222" s="118"/>
      <c r="B222" s="117">
        <v>0</v>
      </c>
      <c r="C222" s="8">
        <f t="shared" si="114"/>
        <v>0</v>
      </c>
      <c r="D222" s="9">
        <f t="shared" si="113"/>
        <v>0</v>
      </c>
      <c r="E222" s="65"/>
      <c r="F222" s="124"/>
      <c r="G222" s="125"/>
      <c r="H222" s="122">
        <v>0</v>
      </c>
      <c r="I222" s="123" t="s">
        <v>893</v>
      </c>
      <c r="J222" s="109" t="str">
        <f t="shared" si="115"/>
        <v>Enter Category</v>
      </c>
      <c r="K222" s="110" t="str">
        <f t="shared" ref="K222:K223" si="116">IF(OR(I222="Motor Vehicle Expenses - Registration",I222="Licences, Permits, Vehicle Checks, Medicals etc (non-GST)",I222="Bank Fees",I222="Rider Amenities - Water (non-GST)",I222="Other Expenses (non-GST)",),0,IF(I222="Choose Category...","Enter Category",J222/11))</f>
        <v>Enter Category</v>
      </c>
      <c r="L222" s="109" t="str">
        <f t="shared" ref="L222:L223" si="117">IF(I222="Choose Category...","Enter Category",ROUND(J222-K222,2))</f>
        <v>Enter Category</v>
      </c>
      <c r="M222" s="56"/>
      <c r="N222" s="57">
        <v>0</v>
      </c>
      <c r="O222" s="57">
        <v>0</v>
      </c>
      <c r="P222" s="57">
        <v>0</v>
      </c>
      <c r="Q222" s="57">
        <v>0</v>
      </c>
      <c r="R222" s="57">
        <v>0</v>
      </c>
      <c r="S222" s="57">
        <v>0</v>
      </c>
      <c r="T222" s="57">
        <v>0</v>
      </c>
      <c r="U222" s="57">
        <f t="shared" ref="U222:U223" si="118">IF(I222="Motor Vehicle Expenses - Fuel",L222,0)</f>
        <v>0</v>
      </c>
      <c r="V222" s="57">
        <f t="shared" ref="V222:V223" si="119">IF(I222="Motor Vehicle Expenses - Registration",L222,0)</f>
        <v>0</v>
      </c>
      <c r="W222" s="57">
        <f t="shared" ref="W222:W223" si="120">IF(I222="Motor Vehicle Expenses - Insurance &amp; CTP",L222,0)</f>
        <v>0</v>
      </c>
      <c r="X222" s="57">
        <f t="shared" ref="X222:X223" si="121">IF(I222="Motor Vehicle Expenses - Servicing, Repairs &amp; Tyres",L222,0)</f>
        <v>0</v>
      </c>
      <c r="Y222" s="57">
        <f t="shared" ref="Y222:Y223" si="122">IF(I222="Motor Vehicle Expenses - Rent, Hire &amp; Lease",L222,0)</f>
        <v>0</v>
      </c>
      <c r="Z222" s="57">
        <f t="shared" ref="Z222:Z223" si="123">IF(I222="Motor Vehicle Expenses - Cleaning",L222,0)</f>
        <v>0</v>
      </c>
      <c r="AA222" s="57">
        <f t="shared" ref="AA222:AA223" si="124">IF(I222="Motor Vehicle Expenses - Other",L222,0)</f>
        <v>0</v>
      </c>
      <c r="AB222" s="57">
        <f t="shared" ref="AB222:AB223" si="125">IF(I222="Accountancy",L222,0)</f>
        <v>0</v>
      </c>
      <c r="AC222" s="57">
        <f t="shared" ref="AC222:AC223" si="126">IF(I222="Bank Fees",L222,0)</f>
        <v>0</v>
      </c>
      <c r="AD222" s="57">
        <f t="shared" ref="AD222:AD223" si="127">IF(I222="Computer Expenses",L222,0)</f>
        <v>0</v>
      </c>
      <c r="AE222" s="57">
        <f t="shared" ref="AE222:AE223" si="128">IF(I222="Courses &amp; Training",L222,0)</f>
        <v>0</v>
      </c>
      <c r="AF222" s="57">
        <f t="shared" ref="AF222:AF223" si="129">IF(I222="Equipment (dashcams, tools etc)",L222,0)</f>
        <v>0</v>
      </c>
      <c r="AG222" s="57">
        <f t="shared" ref="AG222:AG223" si="130">IF(I222="Internet",L222,0)</f>
        <v>0</v>
      </c>
      <c r="AH222" s="57">
        <f t="shared" ref="AH222:AH223" si="131">IF(I222="Licences, Permits, Vehicle Checks, Medicals etc (GST)",L222,0)</f>
        <v>0</v>
      </c>
      <c r="AI222" s="57">
        <f t="shared" ref="AI222:AI223" si="132">IF(I222="Licences, Permits, Vehicle Checks, Medicals etc (non-GST)",L222,0)</f>
        <v>0</v>
      </c>
      <c r="AJ222" s="57">
        <f t="shared" ref="AJ222:AJ223" si="133">IF(I222="Mobile Phone - Mixed Use",L222,0)</f>
        <v>0</v>
      </c>
      <c r="AK222" s="57">
        <f t="shared" ref="AK222:AK223" si="134">IF(I222="Mobile Phone - 100% for Business",L222,0)</f>
        <v>0</v>
      </c>
      <c r="AL222" s="57">
        <f t="shared" si="104"/>
        <v>0</v>
      </c>
      <c r="AM222" s="57">
        <f t="shared" si="105"/>
        <v>0</v>
      </c>
      <c r="AN222" s="57">
        <f t="shared" si="106"/>
        <v>0</v>
      </c>
      <c r="AO222" s="57">
        <f t="shared" si="107"/>
        <v>0</v>
      </c>
      <c r="AP222" s="57">
        <f t="shared" si="108"/>
        <v>0</v>
      </c>
      <c r="AQ222" s="57">
        <f t="shared" si="109"/>
        <v>0</v>
      </c>
      <c r="AR222" s="57">
        <f t="shared" si="110"/>
        <v>0</v>
      </c>
      <c r="AS222" s="57">
        <f t="shared" ref="AS222:AS223" si="135">IF(I222="Tolls (See Instructions tab for how to enter)",L222,0)</f>
        <v>0</v>
      </c>
      <c r="AT222" s="57">
        <f t="shared" si="111"/>
        <v>0</v>
      </c>
      <c r="AU222" s="58">
        <f t="shared" si="112"/>
        <v>0</v>
      </c>
    </row>
    <row r="223" spans="1:47" s="3" customFormat="1" ht="14">
      <c r="A223" s="118"/>
      <c r="B223" s="117">
        <v>0</v>
      </c>
      <c r="C223" s="8">
        <f t="shared" si="114"/>
        <v>0</v>
      </c>
      <c r="D223" s="9">
        <f t="shared" si="113"/>
        <v>0</v>
      </c>
      <c r="E223" s="65"/>
      <c r="F223" s="124"/>
      <c r="G223" s="125"/>
      <c r="H223" s="122">
        <v>0</v>
      </c>
      <c r="I223" s="123" t="s">
        <v>893</v>
      </c>
      <c r="J223" s="109" t="str">
        <f t="shared" si="115"/>
        <v>Enter Category</v>
      </c>
      <c r="K223" s="110" t="str">
        <f t="shared" si="116"/>
        <v>Enter Category</v>
      </c>
      <c r="L223" s="109" t="str">
        <f t="shared" si="117"/>
        <v>Enter Category</v>
      </c>
      <c r="M223" s="56"/>
      <c r="N223" s="57">
        <v>0</v>
      </c>
      <c r="O223" s="57">
        <v>0</v>
      </c>
      <c r="P223" s="57">
        <v>0</v>
      </c>
      <c r="Q223" s="57">
        <v>0</v>
      </c>
      <c r="R223" s="57">
        <v>0</v>
      </c>
      <c r="S223" s="57">
        <v>0</v>
      </c>
      <c r="T223" s="57">
        <v>0</v>
      </c>
      <c r="U223" s="57">
        <f t="shared" si="118"/>
        <v>0</v>
      </c>
      <c r="V223" s="57">
        <f t="shared" si="119"/>
        <v>0</v>
      </c>
      <c r="W223" s="57">
        <f t="shared" si="120"/>
        <v>0</v>
      </c>
      <c r="X223" s="57">
        <f t="shared" si="121"/>
        <v>0</v>
      </c>
      <c r="Y223" s="57">
        <f t="shared" si="122"/>
        <v>0</v>
      </c>
      <c r="Z223" s="57">
        <f t="shared" si="123"/>
        <v>0</v>
      </c>
      <c r="AA223" s="57">
        <f t="shared" si="124"/>
        <v>0</v>
      </c>
      <c r="AB223" s="57">
        <f t="shared" si="125"/>
        <v>0</v>
      </c>
      <c r="AC223" s="57">
        <f t="shared" si="126"/>
        <v>0</v>
      </c>
      <c r="AD223" s="57">
        <f t="shared" si="127"/>
        <v>0</v>
      </c>
      <c r="AE223" s="57">
        <f t="shared" si="128"/>
        <v>0</v>
      </c>
      <c r="AF223" s="57">
        <f t="shared" si="129"/>
        <v>0</v>
      </c>
      <c r="AG223" s="57">
        <f t="shared" si="130"/>
        <v>0</v>
      </c>
      <c r="AH223" s="57">
        <f t="shared" si="131"/>
        <v>0</v>
      </c>
      <c r="AI223" s="57">
        <f t="shared" si="132"/>
        <v>0</v>
      </c>
      <c r="AJ223" s="57">
        <f t="shared" si="133"/>
        <v>0</v>
      </c>
      <c r="AK223" s="57">
        <f t="shared" si="134"/>
        <v>0</v>
      </c>
      <c r="AL223" s="57">
        <f t="shared" si="104"/>
        <v>0</v>
      </c>
      <c r="AM223" s="57">
        <f t="shared" si="105"/>
        <v>0</v>
      </c>
      <c r="AN223" s="57">
        <f t="shared" si="106"/>
        <v>0</v>
      </c>
      <c r="AO223" s="57">
        <f t="shared" si="107"/>
        <v>0</v>
      </c>
      <c r="AP223" s="57">
        <f t="shared" si="108"/>
        <v>0</v>
      </c>
      <c r="AQ223" s="57">
        <f t="shared" si="109"/>
        <v>0</v>
      </c>
      <c r="AR223" s="57">
        <f t="shared" si="110"/>
        <v>0</v>
      </c>
      <c r="AS223" s="57">
        <f t="shared" si="135"/>
        <v>0</v>
      </c>
      <c r="AT223" s="57">
        <f t="shared" si="111"/>
        <v>0</v>
      </c>
      <c r="AU223" s="58">
        <f t="shared" si="112"/>
        <v>0</v>
      </c>
    </row>
    <row r="224" spans="1:47" s="3" customFormat="1" ht="5" customHeight="1">
      <c r="A224" s="10"/>
      <c r="B224" s="8"/>
      <c r="C224" s="8"/>
      <c r="D224" s="9"/>
      <c r="E224" s="65"/>
      <c r="F224" s="59"/>
      <c r="G224" s="60"/>
      <c r="H224" s="33"/>
      <c r="I224" s="85"/>
      <c r="J224" s="31"/>
      <c r="K224" s="33"/>
      <c r="L224" s="31"/>
      <c r="M224" s="60"/>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61"/>
    </row>
    <row r="225" spans="1:47" s="3" customFormat="1" ht="15" thickBot="1">
      <c r="A225" s="10"/>
      <c r="B225" s="11" t="s">
        <v>49</v>
      </c>
      <c r="C225" s="11" t="s">
        <v>48</v>
      </c>
      <c r="D225" s="12" t="s">
        <v>50</v>
      </c>
      <c r="E225" s="65"/>
      <c r="F225" s="13" t="s">
        <v>55</v>
      </c>
      <c r="G225" s="14"/>
      <c r="H225" s="15"/>
      <c r="I225" s="86"/>
      <c r="J225" s="16"/>
      <c r="K225" s="174" t="s">
        <v>894</v>
      </c>
      <c r="L225" s="16">
        <f>SUM(N225:AU225)</f>
        <v>0</v>
      </c>
      <c r="M225" s="14"/>
      <c r="N225" s="175">
        <f t="shared" ref="N225:T225" si="136">N227*1.1</f>
        <v>0</v>
      </c>
      <c r="O225" s="175">
        <f t="shared" si="136"/>
        <v>0</v>
      </c>
      <c r="P225" s="175">
        <f t="shared" si="136"/>
        <v>0</v>
      </c>
      <c r="Q225" s="175">
        <f t="shared" si="136"/>
        <v>0</v>
      </c>
      <c r="R225" s="175">
        <f t="shared" si="136"/>
        <v>0</v>
      </c>
      <c r="S225" s="175">
        <f t="shared" si="136"/>
        <v>0</v>
      </c>
      <c r="T225" s="175">
        <f t="shared" si="136"/>
        <v>0</v>
      </c>
      <c r="U225" s="175">
        <f t="shared" ref="U225:AA225" si="137">IF($N$3=0,0,ROUND(U227*1.1/$N$3,2))</f>
        <v>0</v>
      </c>
      <c r="V225" s="175">
        <f>IF($N$3=0,0,ROUND(V227/$N$3,2))</f>
        <v>0</v>
      </c>
      <c r="W225" s="175">
        <f t="shared" si="137"/>
        <v>0</v>
      </c>
      <c r="X225" s="175">
        <f t="shared" si="137"/>
        <v>0</v>
      </c>
      <c r="Y225" s="175">
        <f t="shared" si="137"/>
        <v>0</v>
      </c>
      <c r="Z225" s="175">
        <f t="shared" si="137"/>
        <v>0</v>
      </c>
      <c r="AA225" s="175">
        <f t="shared" si="137"/>
        <v>0</v>
      </c>
      <c r="AB225" s="175">
        <f>AB227*1.1</f>
        <v>0</v>
      </c>
      <c r="AC225" s="175">
        <f>AC227</f>
        <v>0</v>
      </c>
      <c r="AD225" s="175">
        <f t="shared" ref="AD225:AT225" si="138">AD227*1.1</f>
        <v>0</v>
      </c>
      <c r="AE225" s="175">
        <f t="shared" si="138"/>
        <v>0</v>
      </c>
      <c r="AF225" s="175">
        <f t="shared" si="138"/>
        <v>0</v>
      </c>
      <c r="AG225" s="175">
        <f>IF($N$5=0,0,ROUND(AG227*1.1/$N$5,2))</f>
        <v>0</v>
      </c>
      <c r="AH225" s="175">
        <f t="shared" si="138"/>
        <v>0</v>
      </c>
      <c r="AI225" s="175">
        <f>AI227</f>
        <v>0</v>
      </c>
      <c r="AJ225" s="175">
        <f>IF($N$4=0,0,ROUND(AJ227*1.1/$N$4,2))</f>
        <v>0</v>
      </c>
      <c r="AK225" s="175">
        <f t="shared" si="138"/>
        <v>0</v>
      </c>
      <c r="AL225" s="175">
        <f>IF($N$6=0,0,ROUND(AL227*1.1/$N$6,2))</f>
        <v>0</v>
      </c>
      <c r="AM225" s="175">
        <f t="shared" si="138"/>
        <v>0</v>
      </c>
      <c r="AN225" s="175">
        <f>AN227</f>
        <v>0</v>
      </c>
      <c r="AO225" s="175">
        <f t="shared" si="138"/>
        <v>0</v>
      </c>
      <c r="AP225" s="175">
        <f t="shared" si="138"/>
        <v>0</v>
      </c>
      <c r="AQ225" s="175">
        <f t="shared" si="138"/>
        <v>0</v>
      </c>
      <c r="AR225" s="175">
        <f t="shared" si="138"/>
        <v>0</v>
      </c>
      <c r="AS225" s="175">
        <f t="shared" si="138"/>
        <v>0</v>
      </c>
      <c r="AT225" s="175">
        <f t="shared" si="138"/>
        <v>0</v>
      </c>
      <c r="AU225" s="176">
        <f>AU227</f>
        <v>0</v>
      </c>
    </row>
    <row r="226" spans="1:47" s="3" customFormat="1" ht="5" customHeight="1">
      <c r="A226" s="18"/>
      <c r="B226" s="19"/>
      <c r="C226" s="19"/>
      <c r="D226" s="20"/>
      <c r="E226" s="65"/>
      <c r="F226" s="18"/>
      <c r="G226" s="21"/>
      <c r="H226" s="22"/>
      <c r="I226" s="87"/>
      <c r="J226" s="23"/>
      <c r="K226" s="177"/>
      <c r="L226" s="23"/>
      <c r="M226" s="19"/>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4"/>
    </row>
    <row r="227" spans="1:47" s="3" customFormat="1" ht="15" thickBot="1">
      <c r="A227" s="13" t="s">
        <v>19</v>
      </c>
      <c r="B227" s="15">
        <f>SUM(B14:B224)</f>
        <v>0</v>
      </c>
      <c r="C227" s="15">
        <f>SUM(C14:C224)</f>
        <v>0</v>
      </c>
      <c r="D227" s="17">
        <f>SUM(D14:D224)</f>
        <v>0</v>
      </c>
      <c r="E227" s="65"/>
      <c r="F227" s="13" t="s">
        <v>51</v>
      </c>
      <c r="G227" s="14"/>
      <c r="H227" s="25"/>
      <c r="I227" s="86"/>
      <c r="J227" s="15"/>
      <c r="K227" s="174" t="s">
        <v>894</v>
      </c>
      <c r="L227" s="15">
        <f>SUM(N227:AU227)</f>
        <v>0</v>
      </c>
      <c r="M227" s="14"/>
      <c r="N227" s="175">
        <f t="shared" ref="N227:S227" si="139">SUM(N14:N224)</f>
        <v>0</v>
      </c>
      <c r="O227" s="175">
        <f t="shared" si="139"/>
        <v>0</v>
      </c>
      <c r="P227" s="175">
        <f t="shared" si="139"/>
        <v>0</v>
      </c>
      <c r="Q227" s="175">
        <f t="shared" si="139"/>
        <v>0</v>
      </c>
      <c r="R227" s="175">
        <f t="shared" si="139"/>
        <v>0</v>
      </c>
      <c r="S227" s="175">
        <f t="shared" si="139"/>
        <v>0</v>
      </c>
      <c r="T227" s="175">
        <f t="shared" ref="T227:AT227" si="140">SUM(T14:T224)</f>
        <v>0</v>
      </c>
      <c r="U227" s="175">
        <f t="shared" si="140"/>
        <v>0</v>
      </c>
      <c r="V227" s="175">
        <f t="shared" si="140"/>
        <v>0</v>
      </c>
      <c r="W227" s="175">
        <f t="shared" si="140"/>
        <v>0</v>
      </c>
      <c r="X227" s="175">
        <f t="shared" si="140"/>
        <v>0</v>
      </c>
      <c r="Y227" s="175">
        <f t="shared" si="140"/>
        <v>0</v>
      </c>
      <c r="Z227" s="175">
        <f t="shared" si="140"/>
        <v>0</v>
      </c>
      <c r="AA227" s="175">
        <f t="shared" si="140"/>
        <v>0</v>
      </c>
      <c r="AB227" s="175">
        <f t="shared" si="140"/>
        <v>0</v>
      </c>
      <c r="AC227" s="175">
        <f t="shared" si="140"/>
        <v>0</v>
      </c>
      <c r="AD227" s="175">
        <f t="shared" si="140"/>
        <v>0</v>
      </c>
      <c r="AE227" s="175">
        <f t="shared" si="140"/>
        <v>0</v>
      </c>
      <c r="AF227" s="175">
        <f t="shared" si="140"/>
        <v>0</v>
      </c>
      <c r="AG227" s="175">
        <f t="shared" si="140"/>
        <v>0</v>
      </c>
      <c r="AH227" s="175">
        <f t="shared" si="140"/>
        <v>0</v>
      </c>
      <c r="AI227" s="175">
        <f t="shared" si="140"/>
        <v>0</v>
      </c>
      <c r="AJ227" s="175">
        <f t="shared" si="140"/>
        <v>0</v>
      </c>
      <c r="AK227" s="175">
        <f t="shared" si="140"/>
        <v>0</v>
      </c>
      <c r="AL227" s="175">
        <f t="shared" si="140"/>
        <v>0</v>
      </c>
      <c r="AM227" s="175">
        <f t="shared" si="140"/>
        <v>0</v>
      </c>
      <c r="AN227" s="175">
        <f t="shared" si="140"/>
        <v>0</v>
      </c>
      <c r="AO227" s="175">
        <f t="shared" si="140"/>
        <v>0</v>
      </c>
      <c r="AP227" s="175">
        <f t="shared" si="140"/>
        <v>0</v>
      </c>
      <c r="AQ227" s="175">
        <f t="shared" si="140"/>
        <v>0</v>
      </c>
      <c r="AR227" s="175">
        <f t="shared" si="140"/>
        <v>0</v>
      </c>
      <c r="AS227" s="175">
        <f t="shared" si="140"/>
        <v>0</v>
      </c>
      <c r="AT227" s="175">
        <f t="shared" si="140"/>
        <v>0</v>
      </c>
      <c r="AU227" s="26">
        <f>SUM(AU14:AU224)</f>
        <v>0</v>
      </c>
    </row>
    <row r="228" spans="1:47" s="3" customFormat="1" ht="14">
      <c r="E228" s="62"/>
      <c r="H228" s="27"/>
      <c r="I228" s="88"/>
      <c r="J228" s="27"/>
      <c r="K228" s="27"/>
      <c r="L228" s="27"/>
    </row>
    <row r="229" spans="1:47" s="3" customFormat="1" ht="14">
      <c r="E229" s="62"/>
      <c r="H229" s="27"/>
      <c r="I229" s="88"/>
      <c r="J229" s="27"/>
      <c r="K229" s="27"/>
      <c r="L229" s="27"/>
    </row>
    <row r="230" spans="1:47" s="3" customFormat="1" ht="15" thickBot="1">
      <c r="A230" s="3" t="s">
        <v>9</v>
      </c>
      <c r="D230" s="28">
        <f>D227</f>
        <v>0</v>
      </c>
      <c r="E230" s="62"/>
      <c r="F230" s="116"/>
      <c r="G230" s="139" t="s">
        <v>777</v>
      </c>
      <c r="H230" s="27"/>
      <c r="I230" s="88"/>
      <c r="J230" s="29">
        <f>SUM(J14:J91,J96:J223)</f>
        <v>0</v>
      </c>
      <c r="K230" s="29">
        <f>SUM(K14:K91,K96:K223)</f>
        <v>0</v>
      </c>
      <c r="L230" s="29">
        <f>SUM(L14:L91,L96:L223)</f>
        <v>0</v>
      </c>
    </row>
    <row r="231" spans="1:47" s="3" customFormat="1" ht="14">
      <c r="E231" s="62"/>
      <c r="F231" s="116"/>
      <c r="G231" s="139" t="s">
        <v>778</v>
      </c>
      <c r="H231" s="27"/>
      <c r="I231" s="88"/>
      <c r="J231" s="27"/>
      <c r="K231" s="27"/>
      <c r="L231" s="27"/>
    </row>
    <row r="232" spans="1:47" s="3" customFormat="1" ht="14">
      <c r="A232" s="3" t="s">
        <v>27</v>
      </c>
      <c r="D232" s="28">
        <f>L227</f>
        <v>0</v>
      </c>
      <c r="E232" s="62"/>
      <c r="F232" s="116"/>
      <c r="H232" s="27"/>
      <c r="I232" s="88"/>
      <c r="J232" s="27"/>
      <c r="K232" s="27"/>
    </row>
    <row r="233" spans="1:47" s="3" customFormat="1" ht="14">
      <c r="E233" s="62"/>
      <c r="H233" s="27"/>
      <c r="I233" s="88"/>
      <c r="J233" s="27"/>
      <c r="K233" s="27"/>
      <c r="L233" s="27"/>
    </row>
    <row r="234" spans="1:47" s="3" customFormat="1" ht="15" thickBot="1">
      <c r="A234" s="3" t="s">
        <v>28</v>
      </c>
      <c r="D234" s="30">
        <f>D230-D232</f>
        <v>0</v>
      </c>
      <c r="E234" s="62"/>
      <c r="H234" s="27"/>
      <c r="I234" s="88"/>
      <c r="J234" s="27"/>
      <c r="K234" s="27"/>
      <c r="L234" s="27"/>
    </row>
    <row r="235" spans="1:47" s="3" customFormat="1" ht="14">
      <c r="E235" s="62"/>
      <c r="H235" s="27"/>
      <c r="I235" s="88"/>
      <c r="J235" s="27"/>
      <c r="K235" s="27"/>
      <c r="L235" s="27"/>
    </row>
    <row r="236" spans="1:47" s="3" customFormat="1" ht="14">
      <c r="E236" s="62"/>
      <c r="H236" s="27"/>
      <c r="I236" s="88"/>
      <c r="J236" s="27"/>
      <c r="K236" s="27"/>
      <c r="L236" s="27"/>
    </row>
    <row r="237" spans="1:47" s="3" customFormat="1" ht="14">
      <c r="E237" s="62"/>
      <c r="H237" s="27"/>
      <c r="I237" s="88"/>
      <c r="J237" s="27"/>
      <c r="K237" s="27"/>
      <c r="L237" s="27"/>
    </row>
    <row r="238" spans="1:47" s="3" customFormat="1" ht="14">
      <c r="E238" s="62"/>
      <c r="H238" s="27"/>
      <c r="I238" s="88"/>
      <c r="J238" s="27"/>
      <c r="K238" s="27"/>
      <c r="L238" s="27"/>
    </row>
    <row r="239" spans="1:47" s="3" customFormat="1" ht="14">
      <c r="E239" s="62"/>
      <c r="H239" s="27"/>
      <c r="I239" s="88"/>
      <c r="J239" s="27"/>
      <c r="K239" s="27"/>
      <c r="L239" s="27"/>
    </row>
    <row r="240" spans="1:47" s="3" customFormat="1" ht="14">
      <c r="E240" s="62"/>
      <c r="H240" s="27"/>
      <c r="I240" s="88"/>
      <c r="J240" s="27"/>
      <c r="K240" s="27"/>
      <c r="L240" s="27"/>
    </row>
    <row r="241" spans="5:12" s="3" customFormat="1" ht="14">
      <c r="E241" s="62"/>
      <c r="H241" s="27"/>
      <c r="I241" s="88"/>
      <c r="J241" s="27"/>
      <c r="K241" s="27"/>
      <c r="L241" s="27"/>
    </row>
    <row r="242" spans="5:12" s="3" customFormat="1" ht="14">
      <c r="E242" s="62"/>
      <c r="H242" s="27"/>
      <c r="I242" s="88"/>
      <c r="J242" s="27"/>
      <c r="K242" s="27"/>
      <c r="L242" s="27"/>
    </row>
    <row r="243" spans="5:12" s="3" customFormat="1" ht="14">
      <c r="E243" s="62"/>
      <c r="H243" s="27"/>
      <c r="I243" s="88"/>
      <c r="J243" s="27"/>
      <c r="K243" s="27"/>
      <c r="L243" s="27"/>
    </row>
    <row r="244" spans="5:12" s="3" customFormat="1" ht="14">
      <c r="E244" s="62"/>
      <c r="H244" s="27"/>
      <c r="I244" s="88"/>
      <c r="J244" s="27"/>
      <c r="K244" s="27"/>
      <c r="L244" s="27"/>
    </row>
    <row r="245" spans="5:12" s="3" customFormat="1" ht="14">
      <c r="E245" s="62"/>
      <c r="H245" s="27"/>
      <c r="I245" s="88"/>
      <c r="J245" s="27"/>
      <c r="K245" s="27"/>
      <c r="L245" s="27"/>
    </row>
    <row r="246" spans="5:12" s="3" customFormat="1" ht="14">
      <c r="E246" s="62"/>
      <c r="H246" s="27"/>
      <c r="I246" s="88"/>
      <c r="J246" s="27"/>
      <c r="K246" s="27"/>
      <c r="L246" s="27"/>
    </row>
    <row r="247" spans="5:12" s="3" customFormat="1" ht="14">
      <c r="E247" s="62"/>
      <c r="H247" s="27"/>
      <c r="I247" s="88"/>
      <c r="J247" s="27"/>
      <c r="K247" s="27"/>
      <c r="L247" s="27"/>
    </row>
    <row r="248" spans="5:12" s="3" customFormat="1" ht="14">
      <c r="E248" s="62"/>
      <c r="H248" s="27"/>
      <c r="I248" s="88"/>
      <c r="J248" s="27"/>
      <c r="K248" s="27"/>
      <c r="L248" s="27"/>
    </row>
    <row r="249" spans="5:12" s="3" customFormat="1" ht="14">
      <c r="E249" s="62"/>
      <c r="H249" s="27"/>
      <c r="I249" s="88"/>
      <c r="J249" s="27"/>
      <c r="K249" s="27"/>
      <c r="L249" s="27"/>
    </row>
    <row r="250" spans="5:12" s="3" customFormat="1" ht="14">
      <c r="E250" s="62"/>
      <c r="H250" s="27"/>
      <c r="I250" s="88"/>
      <c r="J250" s="27"/>
      <c r="K250" s="27"/>
      <c r="L250" s="27"/>
    </row>
    <row r="251" spans="5:12" s="3" customFormat="1" ht="14">
      <c r="E251" s="62"/>
      <c r="H251" s="27"/>
      <c r="I251" s="88"/>
      <c r="J251" s="27"/>
      <c r="K251" s="27"/>
      <c r="L251" s="27"/>
    </row>
    <row r="252" spans="5:12" s="3" customFormat="1" ht="14">
      <c r="E252" s="62"/>
      <c r="I252" s="89"/>
      <c r="J252" s="27"/>
      <c r="K252" s="27"/>
    </row>
    <row r="253" spans="5:12" s="3" customFormat="1" ht="14">
      <c r="E253" s="62"/>
      <c r="H253" s="27"/>
      <c r="I253" s="88"/>
      <c r="J253" s="27"/>
      <c r="K253" s="27"/>
      <c r="L253" s="27"/>
    </row>
    <row r="254" spans="5:12" s="3" customFormat="1" ht="14">
      <c r="E254" s="62"/>
      <c r="H254" s="27"/>
      <c r="I254" s="88"/>
      <c r="J254" s="27"/>
      <c r="K254" s="27"/>
      <c r="L254" s="27"/>
    </row>
    <row r="255" spans="5:12" s="3" customFormat="1" ht="14">
      <c r="E255" s="62"/>
      <c r="H255" s="27"/>
      <c r="I255" s="88"/>
      <c r="J255" s="27"/>
      <c r="K255" s="27"/>
      <c r="L255" s="27"/>
    </row>
    <row r="256" spans="5:12" s="3" customFormat="1" ht="14">
      <c r="E256" s="62"/>
      <c r="H256" s="27"/>
      <c r="I256" s="88"/>
      <c r="J256" s="27"/>
      <c r="K256" s="27"/>
      <c r="L256" s="27"/>
    </row>
    <row r="257" spans="5:12" s="3" customFormat="1" ht="14">
      <c r="E257" s="62"/>
      <c r="H257" s="27"/>
      <c r="I257" s="88"/>
      <c r="J257" s="27"/>
      <c r="K257" s="27"/>
      <c r="L257" s="27"/>
    </row>
    <row r="258" spans="5:12" s="3" customFormat="1" ht="14">
      <c r="E258" s="62"/>
      <c r="H258" s="27"/>
      <c r="I258" s="88"/>
      <c r="J258" s="27"/>
      <c r="K258" s="27"/>
      <c r="L258" s="27"/>
    </row>
    <row r="259" spans="5:12" s="3" customFormat="1" ht="14">
      <c r="E259" s="62"/>
      <c r="H259" s="27"/>
      <c r="I259" s="88"/>
      <c r="J259" s="27"/>
      <c r="K259" s="27"/>
      <c r="L259" s="27"/>
    </row>
    <row r="260" spans="5:12" s="3" customFormat="1" ht="14">
      <c r="E260" s="62"/>
      <c r="H260" s="27"/>
      <c r="I260" s="88"/>
      <c r="J260" s="27"/>
      <c r="K260" s="27"/>
      <c r="L260" s="27"/>
    </row>
    <row r="261" spans="5:12" s="3" customFormat="1" ht="14">
      <c r="E261" s="62"/>
      <c r="H261" s="27"/>
      <c r="I261" s="88"/>
      <c r="J261" s="27"/>
      <c r="K261" s="27"/>
      <c r="L261" s="27"/>
    </row>
    <row r="262" spans="5:12" s="3" customFormat="1" ht="14">
      <c r="E262" s="62"/>
      <c r="H262" s="27"/>
      <c r="I262" s="88"/>
      <c r="J262" s="27"/>
      <c r="K262" s="27"/>
      <c r="L262" s="27"/>
    </row>
    <row r="263" spans="5:12" s="3" customFormat="1" ht="14">
      <c r="E263" s="62"/>
      <c r="H263" s="27"/>
      <c r="I263" s="88"/>
      <c r="J263" s="27"/>
      <c r="K263" s="27"/>
      <c r="L263" s="27"/>
    </row>
    <row r="264" spans="5:12" s="3" customFormat="1" ht="14">
      <c r="E264" s="62"/>
      <c r="H264" s="27"/>
      <c r="I264" s="88"/>
      <c r="J264" s="27"/>
      <c r="K264" s="27"/>
      <c r="L264" s="27"/>
    </row>
    <row r="265" spans="5:12" s="3" customFormat="1" ht="14">
      <c r="E265" s="62"/>
      <c r="H265" s="27"/>
      <c r="I265" s="88"/>
      <c r="J265" s="27"/>
      <c r="K265" s="27"/>
      <c r="L265" s="27"/>
    </row>
    <row r="266" spans="5:12" s="3" customFormat="1" ht="14">
      <c r="E266" s="62"/>
      <c r="H266" s="27"/>
      <c r="I266" s="88"/>
      <c r="J266" s="27"/>
      <c r="K266" s="27"/>
      <c r="L266" s="27"/>
    </row>
    <row r="267" spans="5:12" s="3" customFormat="1" ht="14">
      <c r="E267" s="62"/>
      <c r="H267" s="27"/>
      <c r="I267" s="88"/>
      <c r="J267" s="27"/>
      <c r="K267" s="27"/>
      <c r="L267" s="27"/>
    </row>
    <row r="268" spans="5:12" s="3" customFormat="1" ht="14">
      <c r="E268" s="62"/>
      <c r="H268" s="27"/>
      <c r="I268" s="88"/>
      <c r="J268" s="27"/>
      <c r="K268" s="27"/>
      <c r="L268" s="27"/>
    </row>
    <row r="269" spans="5:12" s="3" customFormat="1" ht="14">
      <c r="E269" s="62"/>
      <c r="H269" s="27"/>
      <c r="I269" s="88"/>
      <c r="J269" s="27"/>
      <c r="K269" s="27"/>
      <c r="L269" s="27"/>
    </row>
    <row r="270" spans="5:12" s="3" customFormat="1" ht="14">
      <c r="E270" s="62"/>
      <c r="H270" s="27"/>
      <c r="I270" s="88"/>
      <c r="J270" s="27"/>
      <c r="K270" s="27"/>
      <c r="L270" s="27"/>
    </row>
    <row r="271" spans="5:12" s="3" customFormat="1" ht="14">
      <c r="E271" s="62"/>
      <c r="H271" s="27"/>
      <c r="I271" s="88"/>
      <c r="J271" s="27"/>
      <c r="K271" s="27"/>
      <c r="L271" s="27"/>
    </row>
    <row r="272" spans="5:12" s="3" customFormat="1" ht="14">
      <c r="E272" s="62"/>
      <c r="H272" s="27"/>
      <c r="I272" s="88"/>
      <c r="J272" s="27"/>
      <c r="K272" s="27"/>
      <c r="L272" s="27"/>
    </row>
    <row r="273" spans="5:12" s="3" customFormat="1" ht="14">
      <c r="E273" s="62"/>
      <c r="H273" s="27"/>
      <c r="I273" s="88"/>
      <c r="J273" s="27"/>
      <c r="K273" s="27"/>
      <c r="L273" s="27"/>
    </row>
    <row r="274" spans="5:12" s="3" customFormat="1" ht="14">
      <c r="E274" s="62"/>
      <c r="H274" s="27"/>
      <c r="I274" s="88"/>
      <c r="J274" s="27"/>
      <c r="K274" s="27"/>
      <c r="L274" s="27"/>
    </row>
    <row r="275" spans="5:12" s="3" customFormat="1" ht="14">
      <c r="E275" s="62"/>
      <c r="H275" s="27"/>
      <c r="I275" s="88"/>
      <c r="J275" s="27"/>
      <c r="K275" s="27"/>
      <c r="L275" s="27"/>
    </row>
    <row r="276" spans="5:12" s="3" customFormat="1" ht="14">
      <c r="E276" s="62"/>
      <c r="H276" s="27"/>
      <c r="I276" s="88"/>
      <c r="J276" s="27"/>
      <c r="K276" s="27"/>
      <c r="L276" s="27"/>
    </row>
    <row r="277" spans="5:12" s="3" customFormat="1" ht="14">
      <c r="E277" s="62"/>
      <c r="H277" s="27"/>
      <c r="I277" s="88"/>
      <c r="J277" s="27"/>
      <c r="K277" s="27"/>
      <c r="L277" s="27"/>
    </row>
    <row r="278" spans="5:12" s="3" customFormat="1" ht="14">
      <c r="E278" s="62"/>
      <c r="H278" s="27"/>
      <c r="I278" s="88"/>
      <c r="J278" s="27"/>
      <c r="K278" s="27"/>
      <c r="L278" s="27"/>
    </row>
    <row r="279" spans="5:12" s="3" customFormat="1" ht="14">
      <c r="E279" s="62"/>
      <c r="H279" s="27"/>
      <c r="I279" s="88"/>
      <c r="J279" s="27"/>
      <c r="K279" s="27"/>
      <c r="L279" s="27"/>
    </row>
    <row r="280" spans="5:12" s="3" customFormat="1" ht="14">
      <c r="E280" s="62"/>
      <c r="H280" s="27"/>
      <c r="I280" s="88"/>
      <c r="J280" s="27"/>
      <c r="K280" s="27"/>
      <c r="L280" s="27"/>
    </row>
    <row r="281" spans="5:12" s="3" customFormat="1" ht="14">
      <c r="E281" s="62"/>
      <c r="H281" s="27"/>
      <c r="I281" s="88"/>
      <c r="J281" s="27"/>
      <c r="K281" s="27"/>
      <c r="L281" s="27"/>
    </row>
    <row r="282" spans="5:12" s="3" customFormat="1" ht="14">
      <c r="E282" s="62"/>
      <c r="H282" s="27"/>
      <c r="I282" s="88"/>
      <c r="J282" s="27"/>
      <c r="K282" s="27"/>
      <c r="L282" s="27"/>
    </row>
    <row r="283" spans="5:12" s="3" customFormat="1" ht="14">
      <c r="E283" s="62"/>
      <c r="H283" s="27"/>
      <c r="I283" s="88"/>
      <c r="J283" s="27"/>
      <c r="K283" s="27"/>
      <c r="L283" s="27"/>
    </row>
    <row r="326" spans="1:1">
      <c r="A326" s="164" t="s">
        <v>893</v>
      </c>
    </row>
    <row r="327" spans="1:1">
      <c r="A327" s="164" t="s">
        <v>895</v>
      </c>
    </row>
    <row r="328" spans="1:1">
      <c r="A328" s="164" t="s">
        <v>896</v>
      </c>
    </row>
    <row r="329" spans="1:1">
      <c r="A329" s="164" t="s">
        <v>897</v>
      </c>
    </row>
    <row r="330" spans="1:1">
      <c r="A330" s="164" t="s">
        <v>898</v>
      </c>
    </row>
    <row r="331" spans="1:1">
      <c r="A331" s="164" t="s">
        <v>899</v>
      </c>
    </row>
    <row r="332" spans="1:1">
      <c r="A332" s="164" t="s">
        <v>900</v>
      </c>
    </row>
    <row r="333" spans="1:1">
      <c r="A333" s="164" t="s">
        <v>901</v>
      </c>
    </row>
    <row r="334" spans="1:1">
      <c r="A334" s="164" t="s">
        <v>902</v>
      </c>
    </row>
    <row r="335" spans="1:1">
      <c r="A335" s="164" t="s">
        <v>903</v>
      </c>
    </row>
    <row r="336" spans="1:1">
      <c r="A336" s="164" t="s">
        <v>904</v>
      </c>
    </row>
    <row r="337" spans="1:1">
      <c r="A337" s="164" t="s">
        <v>664</v>
      </c>
    </row>
    <row r="338" spans="1:1">
      <c r="A338" s="164" t="s">
        <v>666</v>
      </c>
    </row>
    <row r="339" spans="1:1" ht="15" customHeight="1">
      <c r="A339" s="164" t="s">
        <v>905</v>
      </c>
    </row>
    <row r="340" spans="1:1" ht="15" customHeight="1">
      <c r="A340" s="164" t="s">
        <v>906</v>
      </c>
    </row>
    <row r="341" spans="1:1" ht="15" customHeight="1">
      <c r="A341" s="164" t="s">
        <v>907</v>
      </c>
    </row>
    <row r="342" spans="1:1" ht="15" customHeight="1">
      <c r="A342" s="164" t="s">
        <v>29</v>
      </c>
    </row>
    <row r="343" spans="1:1" ht="15" customHeight="1">
      <c r="A343" s="164" t="s">
        <v>908</v>
      </c>
    </row>
    <row r="344" spans="1:1" ht="15" customHeight="1">
      <c r="A344" s="164" t="s">
        <v>909</v>
      </c>
    </row>
    <row r="345" spans="1:1" ht="15" customHeight="1">
      <c r="A345" s="164" t="s">
        <v>910</v>
      </c>
    </row>
    <row r="346" spans="1:1" ht="15" customHeight="1">
      <c r="A346" s="164" t="s">
        <v>911</v>
      </c>
    </row>
    <row r="347" spans="1:1" ht="15" customHeight="1">
      <c r="A347" s="164" t="s">
        <v>912</v>
      </c>
    </row>
    <row r="348" spans="1:1" ht="15" customHeight="1">
      <c r="A348" s="164" t="s">
        <v>57</v>
      </c>
    </row>
    <row r="349" spans="1:1" ht="15" customHeight="1">
      <c r="A349" s="164" t="s">
        <v>913</v>
      </c>
    </row>
    <row r="350" spans="1:1" ht="15" customHeight="1">
      <c r="A350" s="164" t="s">
        <v>914</v>
      </c>
    </row>
    <row r="351" spans="1:1">
      <c r="A351" s="164" t="s">
        <v>915</v>
      </c>
    </row>
    <row r="352" spans="1:1">
      <c r="A352" s="164" t="s">
        <v>58</v>
      </c>
    </row>
    <row r="353" spans="1:1">
      <c r="A353" s="164" t="s">
        <v>916</v>
      </c>
    </row>
    <row r="354" spans="1:1">
      <c r="A354" s="164" t="s">
        <v>917</v>
      </c>
    </row>
    <row r="355" spans="1:1">
      <c r="A355" s="164" t="s">
        <v>918</v>
      </c>
    </row>
    <row r="356" spans="1:1">
      <c r="A356" s="164" t="s">
        <v>919</v>
      </c>
    </row>
  </sheetData>
  <sheetProtection algorithmName="SHA-512" hashValue="Ta50M4H0gX4V5I5TTgQi9/JqaWuS+AF7ASTEbWqUYQwZoyyB1ao9zZsvUj/tVelTdJ6wt2zOBiNEoxbdA0wmmg==" saltValue="jgL+4pEZO+AijqG8cPZgOw==" spinCount="100000" sheet="1" objects="1" scenarios="1" insertRows="0" sort="0"/>
  <mergeCells count="24">
    <mergeCell ref="AC12:AC13"/>
    <mergeCell ref="A4:B5"/>
    <mergeCell ref="A8:A9"/>
    <mergeCell ref="B12:B13"/>
    <mergeCell ref="N12:N13"/>
    <mergeCell ref="O12:O13"/>
    <mergeCell ref="P12:P13"/>
    <mergeCell ref="Q12:Q13"/>
    <mergeCell ref="R12:R13"/>
    <mergeCell ref="S12:S13"/>
    <mergeCell ref="U12:AA12"/>
    <mergeCell ref="AB12:AB13"/>
    <mergeCell ref="AU12:AU13"/>
    <mergeCell ref="AD12:AD13"/>
    <mergeCell ref="AH12:AH13"/>
    <mergeCell ref="AI12:AI13"/>
    <mergeCell ref="AJ12:AJ13"/>
    <mergeCell ref="AK12:AK13"/>
    <mergeCell ref="AM12:AM13"/>
    <mergeCell ref="AN12:AO12"/>
    <mergeCell ref="AQ12:AQ13"/>
    <mergeCell ref="AR12:AR13"/>
    <mergeCell ref="AS12:AS13"/>
    <mergeCell ref="AT12:AT13"/>
  </mergeCells>
  <conditionalFormatting sqref="J96:L96 L192:L223 L97:L156 J97:K223">
    <cfRule type="containsText" dxfId="123" priority="52" operator="containsText" text="Enter Category">
      <formula>NOT(ISERROR(SEARCH("Enter Category",J96)))</formula>
    </cfRule>
  </conditionalFormatting>
  <conditionalFormatting sqref="J22:K22">
    <cfRule type="containsText" dxfId="122" priority="51" operator="containsText" text="Enter Category">
      <formula>NOT(ISERROR(SEARCH("Enter Category",J22)))</formula>
    </cfRule>
  </conditionalFormatting>
  <conditionalFormatting sqref="J31:K31">
    <cfRule type="containsText" dxfId="121" priority="50" operator="containsText" text="Enter Category">
      <formula>NOT(ISERROR(SEARCH("Enter Category",J31)))</formula>
    </cfRule>
  </conditionalFormatting>
  <conditionalFormatting sqref="J40:K40">
    <cfRule type="containsText" dxfId="120" priority="49" operator="containsText" text="Enter Category">
      <formula>NOT(ISERROR(SEARCH("Enter Category",J40)))</formula>
    </cfRule>
  </conditionalFormatting>
  <conditionalFormatting sqref="J45:K48">
    <cfRule type="containsText" dxfId="119" priority="48" operator="containsText" text="Enter Category">
      <formula>NOT(ISERROR(SEARCH("Enter Category",J45)))</formula>
    </cfRule>
  </conditionalFormatting>
  <conditionalFormatting sqref="J49:K52">
    <cfRule type="containsText" dxfId="118" priority="47" operator="containsText" text="Enter Category">
      <formula>NOT(ISERROR(SEARCH("Enter Category",J49)))</formula>
    </cfRule>
  </conditionalFormatting>
  <conditionalFormatting sqref="J62:K62 J64:K64 J66:K66 J68:K68 J73:K73 J75:K75 J77:K77 J80:K80 J82:K82 J84:K84 J70:K71 J86:K87">
    <cfRule type="containsText" dxfId="117" priority="38" operator="containsText" text="Enter Category">
      <formula>NOT(ISERROR(SEARCH("Enter Category",J62)))</formula>
    </cfRule>
  </conditionalFormatting>
  <conditionalFormatting sqref="J53:K53">
    <cfRule type="containsText" dxfId="116" priority="46" operator="containsText" text="Enter Category">
      <formula>NOT(ISERROR(SEARCH("Enter Category",J53)))</formula>
    </cfRule>
  </conditionalFormatting>
  <conditionalFormatting sqref="J55:K55">
    <cfRule type="containsText" dxfId="115" priority="45" operator="containsText" text="Enter Category">
      <formula>NOT(ISERROR(SEARCH("Enter Category",J55)))</formula>
    </cfRule>
  </conditionalFormatting>
  <conditionalFormatting sqref="J56:K56">
    <cfRule type="containsText" dxfId="114" priority="44" operator="containsText" text="Enter Category">
      <formula>NOT(ISERROR(SEARCH("Enter Category",J56)))</formula>
    </cfRule>
  </conditionalFormatting>
  <conditionalFormatting sqref="J57:K57">
    <cfRule type="containsText" dxfId="113" priority="43" operator="containsText" text="Enter Category">
      <formula>NOT(ISERROR(SEARCH("Enter Category",J57)))</formula>
    </cfRule>
  </conditionalFormatting>
  <conditionalFormatting sqref="J58:K58">
    <cfRule type="containsText" dxfId="112" priority="42" operator="containsText" text="Enter Category">
      <formula>NOT(ISERROR(SEARCH("Enter Category",J58)))</formula>
    </cfRule>
  </conditionalFormatting>
  <conditionalFormatting sqref="J59:K59">
    <cfRule type="containsText" dxfId="111" priority="41" operator="containsText" text="Enter Category">
      <formula>NOT(ISERROR(SEARCH("Enter Category",J59)))</formula>
    </cfRule>
  </conditionalFormatting>
  <conditionalFormatting sqref="J60:K60">
    <cfRule type="containsText" dxfId="110" priority="40" operator="containsText" text="Enter Category">
      <formula>NOT(ISERROR(SEARCH("Enter Category",J60)))</formula>
    </cfRule>
  </conditionalFormatting>
  <conditionalFormatting sqref="J61:K61 J63:K63 J65:K65 J67:K67 J69:K69 J72:K72 J74:K74 J76:K76 J81:K81 J83:K83 J85:K85 J88:K91 J78:K79">
    <cfRule type="containsText" dxfId="109" priority="39" operator="containsText" text="Enter Category">
      <formula>NOT(ISERROR(SEARCH("Enter Category",J61)))</formula>
    </cfRule>
  </conditionalFormatting>
  <conditionalFormatting sqref="J54:K54">
    <cfRule type="containsText" dxfId="108" priority="37" operator="containsText" text="Enter Category">
      <formula>NOT(ISERROR(SEARCH("Enter Category",J54)))</formula>
    </cfRule>
  </conditionalFormatting>
  <conditionalFormatting sqref="G14">
    <cfRule type="expression" dxfId="107" priority="36">
      <formula>$B$14&gt;0</formula>
    </cfRule>
  </conditionalFormatting>
  <conditionalFormatting sqref="G23">
    <cfRule type="expression" dxfId="106" priority="35">
      <formula>$B$23&gt;0</formula>
    </cfRule>
  </conditionalFormatting>
  <conditionalFormatting sqref="G32">
    <cfRule type="expression" dxfId="105" priority="34">
      <formula>$B$32&gt;0</formula>
    </cfRule>
  </conditionalFormatting>
  <conditionalFormatting sqref="G41:H41 G44:H44">
    <cfRule type="expression" dxfId="104" priority="33">
      <formula>$B$41&gt;0</formula>
    </cfRule>
  </conditionalFormatting>
  <conditionalFormatting sqref="G45:H45 G48:H48">
    <cfRule type="expression" dxfId="103" priority="32">
      <formula>$B$47&gt;0</formula>
    </cfRule>
  </conditionalFormatting>
  <conditionalFormatting sqref="G49:H49 G52:H52">
    <cfRule type="expression" dxfId="102" priority="31">
      <formula>$B$53&gt;0</formula>
    </cfRule>
  </conditionalFormatting>
  <conditionalFormatting sqref="G52">
    <cfRule type="expression" dxfId="101" priority="30">
      <formula>$B$53&gt;0</formula>
    </cfRule>
  </conditionalFormatting>
  <conditionalFormatting sqref="G55:H56">
    <cfRule type="expression" dxfId="100" priority="29">
      <formula>$B$59&gt;0</formula>
    </cfRule>
  </conditionalFormatting>
  <conditionalFormatting sqref="G59:H60">
    <cfRule type="expression" dxfId="99" priority="28">
      <formula>$B$66&gt;0</formula>
    </cfRule>
  </conditionalFormatting>
  <conditionalFormatting sqref="G63:H64">
    <cfRule type="expression" dxfId="98" priority="27">
      <formula>$B$73&gt;0</formula>
    </cfRule>
  </conditionalFormatting>
  <conditionalFormatting sqref="G65 G72">
    <cfRule type="expression" dxfId="97" priority="26">
      <formula>$B$80&gt;0</formula>
    </cfRule>
  </conditionalFormatting>
  <conditionalFormatting sqref="G44">
    <cfRule type="expression" dxfId="96" priority="24">
      <formula>$B$41&gt;0</formula>
    </cfRule>
  </conditionalFormatting>
  <conditionalFormatting sqref="G48">
    <cfRule type="expression" dxfId="95" priority="23">
      <formula>$B$47&gt;0</formula>
    </cfRule>
  </conditionalFormatting>
  <conditionalFormatting sqref="C124:D124">
    <cfRule type="containsText" dxfId="94" priority="17" operator="containsText" text="Enter Category">
      <formula>NOT(ISERROR(SEARCH("Enter Category",C124)))</formula>
    </cfRule>
  </conditionalFormatting>
  <conditionalFormatting sqref="M92:M94">
    <cfRule type="containsText" dxfId="93" priority="18" operator="containsText" text="Enter Category">
      <formula>NOT(ISERROR(SEARCH("Enter Category",M92)))</formula>
    </cfRule>
  </conditionalFormatting>
  <conditionalFormatting sqref="H72">
    <cfRule type="expression" dxfId="92" priority="16">
      <formula>$B$80&gt;0</formula>
    </cfRule>
  </conditionalFormatting>
  <conditionalFormatting sqref="H14">
    <cfRule type="expression" dxfId="91" priority="13">
      <formula>$B$14&gt;0</formula>
    </cfRule>
  </conditionalFormatting>
  <conditionalFormatting sqref="H23">
    <cfRule type="expression" dxfId="90" priority="12">
      <formula>$B$23&gt;0</formula>
    </cfRule>
  </conditionalFormatting>
  <conditionalFormatting sqref="H32">
    <cfRule type="expression" dxfId="89" priority="11">
      <formula>$B$32&gt;0</formula>
    </cfRule>
  </conditionalFormatting>
  <conditionalFormatting sqref="H56">
    <cfRule type="expression" dxfId="88" priority="10">
      <formula>$B$59&gt;0</formula>
    </cfRule>
  </conditionalFormatting>
  <conditionalFormatting sqref="H59:H60">
    <cfRule type="expression" dxfId="87" priority="9">
      <formula>$B$66&gt;0</formula>
    </cfRule>
  </conditionalFormatting>
  <conditionalFormatting sqref="H63:H64">
    <cfRule type="expression" dxfId="86" priority="8">
      <formula>$B$73&gt;0</formula>
    </cfRule>
  </conditionalFormatting>
  <conditionalFormatting sqref="H65">
    <cfRule type="expression" dxfId="85" priority="7">
      <formula>$B$80&gt;0</formula>
    </cfRule>
  </conditionalFormatting>
  <conditionalFormatting sqref="L157:L191">
    <cfRule type="containsText" dxfId="84" priority="1" operator="containsText" text="Enter Category">
      <formula>NOT(ISERROR(SEARCH("Enter Category",L157)))</formula>
    </cfRule>
  </conditionalFormatting>
  <conditionalFormatting sqref="G80:H80 G73:H73">
    <cfRule type="expression" dxfId="83" priority="79">
      <formula>$B$91&gt;0</formula>
    </cfRule>
  </conditionalFormatting>
  <conditionalFormatting sqref="G89:H89">
    <cfRule type="expression" dxfId="82" priority="83">
      <formula>$B$113&gt;0</formula>
    </cfRule>
  </conditionalFormatting>
  <conditionalFormatting sqref="G88:H88 G81:H81">
    <cfRule type="expression" dxfId="81" priority="103">
      <formula>$B$102&gt;0</formula>
    </cfRule>
  </conditionalFormatting>
  <conditionalFormatting sqref="G90:H90">
    <cfRule type="expression" dxfId="80" priority="105">
      <formula>$B$114&gt;0</formula>
    </cfRule>
  </conditionalFormatting>
  <conditionalFormatting sqref="G91:H91">
    <cfRule type="expression" dxfId="79" priority="121">
      <formula>$B$115&gt;0</formula>
    </cfRule>
  </conditionalFormatting>
  <dataValidations count="3">
    <dataValidation type="list" allowBlank="1" showInputMessage="1" showErrorMessage="1" error="You must choose an option from the dropdown list." sqref="I92:I94" xr:uid="{EDAC167E-1F28-C549-8922-7B2155FE5BC3}">
      <formula1>$A$326:$A$341</formula1>
    </dataValidation>
    <dataValidation allowBlank="1" showInputMessage="1" showErrorMessage="1" error="You must choose an option from the dropdown list." sqref="I95" xr:uid="{A4F492A9-400B-6F46-BADA-CA0ADBAB0CF0}"/>
    <dataValidation type="list" allowBlank="1" showInputMessage="1" showErrorMessage="1" error="You must choose an option from the dropdown list." sqref="I96:I223" xr:uid="{9ECD2F69-A747-0A46-8E30-BAAFFFE9E47E}">
      <formula1>$A$326:$A$356</formula1>
    </dataValidation>
  </dataValidations>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44C33-ECC5-214D-A6E9-E7B041CD803C}">
  <sheetPr>
    <tabColor rgb="FFFFD579"/>
  </sheetPr>
  <dimension ref="A3:J304"/>
  <sheetViews>
    <sheetView workbookViewId="0">
      <selection activeCell="AA76" sqref="AA76"/>
    </sheetView>
  </sheetViews>
  <sheetFormatPr baseColWidth="10" defaultRowHeight="16"/>
  <cols>
    <col min="1" max="2" width="10.83203125" style="1"/>
    <col min="3" max="3" width="42.83203125" style="90" customWidth="1"/>
    <col min="4" max="5" width="12.33203125" style="90" customWidth="1"/>
    <col min="6" max="6" width="0.5" style="1" customWidth="1"/>
    <col min="7" max="10" width="12.33203125" style="90" customWidth="1"/>
    <col min="11" max="16384" width="10.83203125" style="1"/>
  </cols>
  <sheetData>
    <row r="3" spans="1:10">
      <c r="D3" s="140" t="s">
        <v>791</v>
      </c>
      <c r="H3" s="240" t="s">
        <v>792</v>
      </c>
      <c r="I3" s="240"/>
      <c r="J3" s="240"/>
    </row>
    <row r="4" spans="1:10">
      <c r="D4" s="140" t="s">
        <v>793</v>
      </c>
      <c r="H4" s="141" t="s">
        <v>794</v>
      </c>
      <c r="I4" s="142"/>
      <c r="J4" s="143" t="e">
        <f>G200/E200</f>
        <v>#N/A</v>
      </c>
    </row>
    <row r="5" spans="1:10">
      <c r="D5" s="140" t="s">
        <v>795</v>
      </c>
      <c r="H5" s="141" t="s">
        <v>796</v>
      </c>
      <c r="I5" s="142"/>
      <c r="J5" s="143" t="e">
        <f>H200/E200</f>
        <v>#N/A</v>
      </c>
    </row>
    <row r="6" spans="1:10">
      <c r="H6" s="141" t="s">
        <v>797</v>
      </c>
      <c r="I6" s="142"/>
      <c r="J6" s="143" t="e">
        <f>I200/E200</f>
        <v>#N/A</v>
      </c>
    </row>
    <row r="7" spans="1:10">
      <c r="H7" s="141" t="s">
        <v>798</v>
      </c>
      <c r="I7" s="142"/>
      <c r="J7" s="143" t="e">
        <f>1-SUM(J4:J6)</f>
        <v>#N/A</v>
      </c>
    </row>
    <row r="8" spans="1:10" ht="21" thickBot="1">
      <c r="A8" s="144" t="s">
        <v>799</v>
      </c>
      <c r="H8" s="145"/>
      <c r="I8" s="145"/>
      <c r="J8" s="146" t="e">
        <f>SUM(J4:J7)</f>
        <v>#N/A</v>
      </c>
    </row>
    <row r="10" spans="1:10" s="145" customFormat="1" ht="20" customHeight="1">
      <c r="A10" s="241" t="s">
        <v>7</v>
      </c>
      <c r="B10" s="242"/>
      <c r="C10" s="147" t="s">
        <v>800</v>
      </c>
      <c r="D10" s="243" t="s">
        <v>801</v>
      </c>
      <c r="E10" s="244"/>
      <c r="F10" s="148"/>
      <c r="G10" s="241" t="s">
        <v>802</v>
      </c>
      <c r="H10" s="243"/>
      <c r="I10" s="243"/>
      <c r="J10" s="244"/>
    </row>
    <row r="11" spans="1:10" s="145" customFormat="1" ht="20" customHeight="1">
      <c r="A11" s="149" t="s">
        <v>803</v>
      </c>
      <c r="B11" s="150" t="s">
        <v>804</v>
      </c>
      <c r="C11" s="151" t="s">
        <v>805</v>
      </c>
      <c r="D11" s="150" t="s">
        <v>803</v>
      </c>
      <c r="E11" s="151" t="s">
        <v>804</v>
      </c>
      <c r="F11" s="152"/>
      <c r="G11" s="150" t="s">
        <v>794</v>
      </c>
      <c r="H11" s="150" t="s">
        <v>796</v>
      </c>
      <c r="I11" s="150" t="s">
        <v>806</v>
      </c>
      <c r="J11" s="150" t="s">
        <v>798</v>
      </c>
    </row>
    <row r="12" spans="1:10">
      <c r="A12" s="153"/>
      <c r="B12" s="153">
        <f>A12</f>
        <v>0</v>
      </c>
      <c r="C12" s="154"/>
      <c r="D12" s="155"/>
      <c r="E12" s="155"/>
      <c r="F12" s="156"/>
      <c r="G12" s="157">
        <f>IF(C12="Uber",E12-D12,0)</f>
        <v>0</v>
      </c>
      <c r="H12" s="157">
        <f>IF(C12="Employment",E12-D12,0)</f>
        <v>0</v>
      </c>
      <c r="I12" s="157">
        <f>IF(C12="Other Business",E12-D12,0)</f>
        <v>0</v>
      </c>
      <c r="J12" s="157">
        <f>IF(C12="Private",E12-D12,0)</f>
        <v>0</v>
      </c>
    </row>
    <row r="13" spans="1:10">
      <c r="A13" s="153"/>
      <c r="B13" s="153">
        <f t="shared" ref="B13:B76" si="0">A13</f>
        <v>0</v>
      </c>
      <c r="C13" s="154"/>
      <c r="D13" s="155"/>
      <c r="E13" s="155"/>
      <c r="F13" s="90"/>
      <c r="G13" s="157">
        <f t="shared" ref="G13:G76" si="1">IF(C13="Uber",E13-D13,0)</f>
        <v>0</v>
      </c>
      <c r="H13" s="157">
        <f t="shared" ref="H13:H76" si="2">IF(C13="Employment",E13-D13,0)</f>
        <v>0</v>
      </c>
      <c r="I13" s="157">
        <f t="shared" ref="I13:I76" si="3">IF(C13="Other Business",E13-D13,0)</f>
        <v>0</v>
      </c>
      <c r="J13" s="157">
        <f t="shared" ref="J13:J76" si="4">IF(C13="Private",E13-D13,0)</f>
        <v>0</v>
      </c>
    </row>
    <row r="14" spans="1:10">
      <c r="A14" s="153"/>
      <c r="B14" s="153">
        <f t="shared" si="0"/>
        <v>0</v>
      </c>
      <c r="C14" s="154"/>
      <c r="D14" s="155"/>
      <c r="E14" s="155"/>
      <c r="F14" s="90"/>
      <c r="G14" s="157">
        <f t="shared" si="1"/>
        <v>0</v>
      </c>
      <c r="H14" s="157">
        <f t="shared" si="2"/>
        <v>0</v>
      </c>
      <c r="I14" s="157">
        <f t="shared" si="3"/>
        <v>0</v>
      </c>
      <c r="J14" s="157">
        <f t="shared" si="4"/>
        <v>0</v>
      </c>
    </row>
    <row r="15" spans="1:10">
      <c r="A15" s="153"/>
      <c r="B15" s="153">
        <f t="shared" si="0"/>
        <v>0</v>
      </c>
      <c r="C15" s="154"/>
      <c r="D15" s="155"/>
      <c r="E15" s="155"/>
      <c r="F15" s="90"/>
      <c r="G15" s="157">
        <f t="shared" si="1"/>
        <v>0</v>
      </c>
      <c r="H15" s="157">
        <f t="shared" si="2"/>
        <v>0</v>
      </c>
      <c r="I15" s="157">
        <f t="shared" si="3"/>
        <v>0</v>
      </c>
      <c r="J15" s="157">
        <f t="shared" si="4"/>
        <v>0</v>
      </c>
    </row>
    <row r="16" spans="1:10">
      <c r="A16" s="153"/>
      <c r="B16" s="153">
        <f t="shared" si="0"/>
        <v>0</v>
      </c>
      <c r="C16" s="154"/>
      <c r="D16" s="158"/>
      <c r="E16" s="158"/>
      <c r="F16" s="90"/>
      <c r="G16" s="157">
        <f t="shared" si="1"/>
        <v>0</v>
      </c>
      <c r="H16" s="157">
        <f t="shared" si="2"/>
        <v>0</v>
      </c>
      <c r="I16" s="157">
        <f t="shared" si="3"/>
        <v>0</v>
      </c>
      <c r="J16" s="157">
        <f t="shared" si="4"/>
        <v>0</v>
      </c>
    </row>
    <row r="17" spans="1:10">
      <c r="A17" s="153"/>
      <c r="B17" s="153">
        <f t="shared" si="0"/>
        <v>0</v>
      </c>
      <c r="C17" s="154"/>
      <c r="D17" s="158"/>
      <c r="E17" s="158"/>
      <c r="F17" s="90"/>
      <c r="G17" s="157">
        <f t="shared" si="1"/>
        <v>0</v>
      </c>
      <c r="H17" s="157">
        <f t="shared" si="2"/>
        <v>0</v>
      </c>
      <c r="I17" s="157">
        <f t="shared" si="3"/>
        <v>0</v>
      </c>
      <c r="J17" s="157">
        <f t="shared" si="4"/>
        <v>0</v>
      </c>
    </row>
    <row r="18" spans="1:10">
      <c r="A18" s="153"/>
      <c r="B18" s="153">
        <f t="shared" si="0"/>
        <v>0</v>
      </c>
      <c r="C18" s="154"/>
      <c r="D18" s="158"/>
      <c r="E18" s="158"/>
      <c r="F18" s="90"/>
      <c r="G18" s="157">
        <f t="shared" si="1"/>
        <v>0</v>
      </c>
      <c r="H18" s="157">
        <f t="shared" si="2"/>
        <v>0</v>
      </c>
      <c r="I18" s="157">
        <f t="shared" si="3"/>
        <v>0</v>
      </c>
      <c r="J18" s="157">
        <f t="shared" si="4"/>
        <v>0</v>
      </c>
    </row>
    <row r="19" spans="1:10">
      <c r="A19" s="153"/>
      <c r="B19" s="153">
        <f t="shared" si="0"/>
        <v>0</v>
      </c>
      <c r="C19" s="154"/>
      <c r="D19" s="158"/>
      <c r="E19" s="158"/>
      <c r="F19" s="90"/>
      <c r="G19" s="157">
        <f t="shared" si="1"/>
        <v>0</v>
      </c>
      <c r="H19" s="157">
        <f t="shared" si="2"/>
        <v>0</v>
      </c>
      <c r="I19" s="157">
        <f t="shared" si="3"/>
        <v>0</v>
      </c>
      <c r="J19" s="157">
        <f t="shared" si="4"/>
        <v>0</v>
      </c>
    </row>
    <row r="20" spans="1:10">
      <c r="A20" s="153"/>
      <c r="B20" s="153">
        <f t="shared" si="0"/>
        <v>0</v>
      </c>
      <c r="C20" s="154"/>
      <c r="D20" s="158"/>
      <c r="E20" s="158"/>
      <c r="F20" s="90"/>
      <c r="G20" s="157">
        <f t="shared" si="1"/>
        <v>0</v>
      </c>
      <c r="H20" s="157">
        <f t="shared" si="2"/>
        <v>0</v>
      </c>
      <c r="I20" s="157">
        <f t="shared" si="3"/>
        <v>0</v>
      </c>
      <c r="J20" s="157">
        <f t="shared" si="4"/>
        <v>0</v>
      </c>
    </row>
    <row r="21" spans="1:10">
      <c r="A21" s="153"/>
      <c r="B21" s="153">
        <f t="shared" si="0"/>
        <v>0</v>
      </c>
      <c r="C21" s="154"/>
      <c r="D21" s="158"/>
      <c r="E21" s="158"/>
      <c r="F21" s="90"/>
      <c r="G21" s="157">
        <f t="shared" si="1"/>
        <v>0</v>
      </c>
      <c r="H21" s="157">
        <f t="shared" si="2"/>
        <v>0</v>
      </c>
      <c r="I21" s="157">
        <f t="shared" si="3"/>
        <v>0</v>
      </c>
      <c r="J21" s="157">
        <f t="shared" si="4"/>
        <v>0</v>
      </c>
    </row>
    <row r="22" spans="1:10">
      <c r="A22" s="153"/>
      <c r="B22" s="153">
        <f t="shared" si="0"/>
        <v>0</v>
      </c>
      <c r="C22" s="154"/>
      <c r="D22" s="158"/>
      <c r="E22" s="158"/>
      <c r="F22" s="90"/>
      <c r="G22" s="157">
        <f t="shared" si="1"/>
        <v>0</v>
      </c>
      <c r="H22" s="157">
        <f t="shared" si="2"/>
        <v>0</v>
      </c>
      <c r="I22" s="157">
        <f t="shared" si="3"/>
        <v>0</v>
      </c>
      <c r="J22" s="157">
        <f t="shared" si="4"/>
        <v>0</v>
      </c>
    </row>
    <row r="23" spans="1:10">
      <c r="A23" s="153"/>
      <c r="B23" s="153">
        <f t="shared" si="0"/>
        <v>0</v>
      </c>
      <c r="C23" s="154"/>
      <c r="D23" s="158"/>
      <c r="E23" s="158"/>
      <c r="F23" s="90"/>
      <c r="G23" s="157">
        <f t="shared" si="1"/>
        <v>0</v>
      </c>
      <c r="H23" s="157">
        <f t="shared" si="2"/>
        <v>0</v>
      </c>
      <c r="I23" s="157">
        <f t="shared" si="3"/>
        <v>0</v>
      </c>
      <c r="J23" s="157">
        <f t="shared" si="4"/>
        <v>0</v>
      </c>
    </row>
    <row r="24" spans="1:10">
      <c r="A24" s="153"/>
      <c r="B24" s="153">
        <f t="shared" si="0"/>
        <v>0</v>
      </c>
      <c r="C24" s="154"/>
      <c r="D24" s="158"/>
      <c r="E24" s="158"/>
      <c r="F24" s="90"/>
      <c r="G24" s="157">
        <f t="shared" si="1"/>
        <v>0</v>
      </c>
      <c r="H24" s="157">
        <f t="shared" si="2"/>
        <v>0</v>
      </c>
      <c r="I24" s="157">
        <f t="shared" si="3"/>
        <v>0</v>
      </c>
      <c r="J24" s="157">
        <f t="shared" si="4"/>
        <v>0</v>
      </c>
    </row>
    <row r="25" spans="1:10">
      <c r="A25" s="153"/>
      <c r="B25" s="153">
        <f t="shared" si="0"/>
        <v>0</v>
      </c>
      <c r="C25" s="154"/>
      <c r="D25" s="158"/>
      <c r="E25" s="158"/>
      <c r="F25" s="90"/>
      <c r="G25" s="157">
        <f t="shared" si="1"/>
        <v>0</v>
      </c>
      <c r="H25" s="157">
        <f t="shared" si="2"/>
        <v>0</v>
      </c>
      <c r="I25" s="157">
        <f t="shared" si="3"/>
        <v>0</v>
      </c>
      <c r="J25" s="157">
        <f t="shared" si="4"/>
        <v>0</v>
      </c>
    </row>
    <row r="26" spans="1:10">
      <c r="A26" s="153"/>
      <c r="B26" s="153">
        <f t="shared" si="0"/>
        <v>0</v>
      </c>
      <c r="C26" s="154"/>
      <c r="D26" s="158"/>
      <c r="E26" s="158"/>
      <c r="F26" s="90"/>
      <c r="G26" s="157">
        <f t="shared" si="1"/>
        <v>0</v>
      </c>
      <c r="H26" s="157">
        <f t="shared" si="2"/>
        <v>0</v>
      </c>
      <c r="I26" s="157">
        <f t="shared" si="3"/>
        <v>0</v>
      </c>
      <c r="J26" s="157">
        <f t="shared" si="4"/>
        <v>0</v>
      </c>
    </row>
    <row r="27" spans="1:10">
      <c r="A27" s="153"/>
      <c r="B27" s="153">
        <f t="shared" si="0"/>
        <v>0</v>
      </c>
      <c r="C27" s="154"/>
      <c r="D27" s="158"/>
      <c r="E27" s="158"/>
      <c r="F27" s="90"/>
      <c r="G27" s="157">
        <f t="shared" si="1"/>
        <v>0</v>
      </c>
      <c r="H27" s="157">
        <f t="shared" si="2"/>
        <v>0</v>
      </c>
      <c r="I27" s="157">
        <f t="shared" si="3"/>
        <v>0</v>
      </c>
      <c r="J27" s="157">
        <f t="shared" si="4"/>
        <v>0</v>
      </c>
    </row>
    <row r="28" spans="1:10">
      <c r="A28" s="153"/>
      <c r="B28" s="153">
        <f t="shared" si="0"/>
        <v>0</v>
      </c>
      <c r="C28" s="154"/>
      <c r="D28" s="158"/>
      <c r="E28" s="158"/>
      <c r="F28" s="90"/>
      <c r="G28" s="157">
        <f t="shared" si="1"/>
        <v>0</v>
      </c>
      <c r="H28" s="157">
        <f t="shared" si="2"/>
        <v>0</v>
      </c>
      <c r="I28" s="157">
        <f t="shared" si="3"/>
        <v>0</v>
      </c>
      <c r="J28" s="157">
        <f t="shared" si="4"/>
        <v>0</v>
      </c>
    </row>
    <row r="29" spans="1:10">
      <c r="A29" s="153"/>
      <c r="B29" s="153">
        <f t="shared" si="0"/>
        <v>0</v>
      </c>
      <c r="C29" s="154"/>
      <c r="D29" s="158"/>
      <c r="E29" s="158"/>
      <c r="F29" s="90"/>
      <c r="G29" s="157">
        <f t="shared" si="1"/>
        <v>0</v>
      </c>
      <c r="H29" s="157">
        <f t="shared" si="2"/>
        <v>0</v>
      </c>
      <c r="I29" s="157">
        <f t="shared" si="3"/>
        <v>0</v>
      </c>
      <c r="J29" s="157">
        <f t="shared" si="4"/>
        <v>0</v>
      </c>
    </row>
    <row r="30" spans="1:10">
      <c r="A30" s="153"/>
      <c r="B30" s="153">
        <f t="shared" si="0"/>
        <v>0</v>
      </c>
      <c r="C30" s="154"/>
      <c r="D30" s="158"/>
      <c r="E30" s="158"/>
      <c r="F30" s="90"/>
      <c r="G30" s="157">
        <f t="shared" si="1"/>
        <v>0</v>
      </c>
      <c r="H30" s="157">
        <f t="shared" si="2"/>
        <v>0</v>
      </c>
      <c r="I30" s="157">
        <f t="shared" si="3"/>
        <v>0</v>
      </c>
      <c r="J30" s="157">
        <f t="shared" si="4"/>
        <v>0</v>
      </c>
    </row>
    <row r="31" spans="1:10">
      <c r="A31" s="153"/>
      <c r="B31" s="153">
        <f t="shared" si="0"/>
        <v>0</v>
      </c>
      <c r="C31" s="154"/>
      <c r="D31" s="158"/>
      <c r="E31" s="158"/>
      <c r="F31" s="90"/>
      <c r="G31" s="157">
        <f t="shared" si="1"/>
        <v>0</v>
      </c>
      <c r="H31" s="157">
        <f t="shared" si="2"/>
        <v>0</v>
      </c>
      <c r="I31" s="157">
        <f t="shared" si="3"/>
        <v>0</v>
      </c>
      <c r="J31" s="157">
        <f t="shared" si="4"/>
        <v>0</v>
      </c>
    </row>
    <row r="32" spans="1:10">
      <c r="A32" s="153"/>
      <c r="B32" s="153">
        <f t="shared" si="0"/>
        <v>0</v>
      </c>
      <c r="C32" s="154"/>
      <c r="D32" s="158"/>
      <c r="E32" s="158"/>
      <c r="F32" s="90"/>
      <c r="G32" s="157">
        <f t="shared" si="1"/>
        <v>0</v>
      </c>
      <c r="H32" s="157">
        <f t="shared" si="2"/>
        <v>0</v>
      </c>
      <c r="I32" s="157">
        <f t="shared" si="3"/>
        <v>0</v>
      </c>
      <c r="J32" s="157">
        <f t="shared" si="4"/>
        <v>0</v>
      </c>
    </row>
    <row r="33" spans="1:10">
      <c r="A33" s="153"/>
      <c r="B33" s="153">
        <f t="shared" si="0"/>
        <v>0</v>
      </c>
      <c r="C33" s="154"/>
      <c r="D33" s="158"/>
      <c r="E33" s="158"/>
      <c r="F33" s="90"/>
      <c r="G33" s="157">
        <f t="shared" si="1"/>
        <v>0</v>
      </c>
      <c r="H33" s="157">
        <f t="shared" si="2"/>
        <v>0</v>
      </c>
      <c r="I33" s="157">
        <f t="shared" si="3"/>
        <v>0</v>
      </c>
      <c r="J33" s="157">
        <f t="shared" si="4"/>
        <v>0</v>
      </c>
    </row>
    <row r="34" spans="1:10">
      <c r="A34" s="153"/>
      <c r="B34" s="153">
        <f t="shared" si="0"/>
        <v>0</v>
      </c>
      <c r="C34" s="154"/>
      <c r="D34" s="158"/>
      <c r="E34" s="158"/>
      <c r="F34" s="90"/>
      <c r="G34" s="157">
        <f t="shared" si="1"/>
        <v>0</v>
      </c>
      <c r="H34" s="157">
        <f t="shared" si="2"/>
        <v>0</v>
      </c>
      <c r="I34" s="157">
        <f t="shared" si="3"/>
        <v>0</v>
      </c>
      <c r="J34" s="157">
        <f t="shared" si="4"/>
        <v>0</v>
      </c>
    </row>
    <row r="35" spans="1:10">
      <c r="A35" s="153"/>
      <c r="B35" s="153">
        <f t="shared" si="0"/>
        <v>0</v>
      </c>
      <c r="C35" s="154"/>
      <c r="D35" s="158"/>
      <c r="E35" s="158"/>
      <c r="F35" s="90"/>
      <c r="G35" s="157">
        <f t="shared" si="1"/>
        <v>0</v>
      </c>
      <c r="H35" s="157">
        <f t="shared" si="2"/>
        <v>0</v>
      </c>
      <c r="I35" s="157">
        <f t="shared" si="3"/>
        <v>0</v>
      </c>
      <c r="J35" s="157">
        <f t="shared" si="4"/>
        <v>0</v>
      </c>
    </row>
    <row r="36" spans="1:10">
      <c r="A36" s="153"/>
      <c r="B36" s="153">
        <f t="shared" si="0"/>
        <v>0</v>
      </c>
      <c r="C36" s="154"/>
      <c r="D36" s="158"/>
      <c r="E36" s="158"/>
      <c r="F36" s="90"/>
      <c r="G36" s="157">
        <f t="shared" si="1"/>
        <v>0</v>
      </c>
      <c r="H36" s="157">
        <f t="shared" si="2"/>
        <v>0</v>
      </c>
      <c r="I36" s="157">
        <f t="shared" si="3"/>
        <v>0</v>
      </c>
      <c r="J36" s="157">
        <f t="shared" si="4"/>
        <v>0</v>
      </c>
    </row>
    <row r="37" spans="1:10">
      <c r="A37" s="153"/>
      <c r="B37" s="153">
        <f t="shared" si="0"/>
        <v>0</v>
      </c>
      <c r="C37" s="154"/>
      <c r="D37" s="158"/>
      <c r="E37" s="158"/>
      <c r="F37" s="90"/>
      <c r="G37" s="157">
        <f t="shared" si="1"/>
        <v>0</v>
      </c>
      <c r="H37" s="157">
        <f t="shared" si="2"/>
        <v>0</v>
      </c>
      <c r="I37" s="157">
        <f t="shared" si="3"/>
        <v>0</v>
      </c>
      <c r="J37" s="157">
        <f t="shared" si="4"/>
        <v>0</v>
      </c>
    </row>
    <row r="38" spans="1:10">
      <c r="A38" s="153"/>
      <c r="B38" s="153">
        <f t="shared" si="0"/>
        <v>0</v>
      </c>
      <c r="C38" s="154"/>
      <c r="D38" s="158"/>
      <c r="E38" s="158"/>
      <c r="F38" s="90"/>
      <c r="G38" s="157">
        <f t="shared" si="1"/>
        <v>0</v>
      </c>
      <c r="H38" s="157">
        <f t="shared" si="2"/>
        <v>0</v>
      </c>
      <c r="I38" s="157">
        <f t="shared" si="3"/>
        <v>0</v>
      </c>
      <c r="J38" s="157">
        <f t="shared" si="4"/>
        <v>0</v>
      </c>
    </row>
    <row r="39" spans="1:10">
      <c r="A39" s="153"/>
      <c r="B39" s="153">
        <f t="shared" si="0"/>
        <v>0</v>
      </c>
      <c r="C39" s="154"/>
      <c r="D39" s="158"/>
      <c r="E39" s="158"/>
      <c r="F39" s="90"/>
      <c r="G39" s="157">
        <f t="shared" si="1"/>
        <v>0</v>
      </c>
      <c r="H39" s="157">
        <f t="shared" si="2"/>
        <v>0</v>
      </c>
      <c r="I39" s="157">
        <f t="shared" si="3"/>
        <v>0</v>
      </c>
      <c r="J39" s="157">
        <f t="shared" si="4"/>
        <v>0</v>
      </c>
    </row>
    <row r="40" spans="1:10">
      <c r="A40" s="153"/>
      <c r="B40" s="153">
        <f t="shared" si="0"/>
        <v>0</v>
      </c>
      <c r="C40" s="154"/>
      <c r="D40" s="158"/>
      <c r="E40" s="158"/>
      <c r="F40" s="90"/>
      <c r="G40" s="157">
        <f t="shared" si="1"/>
        <v>0</v>
      </c>
      <c r="H40" s="157">
        <f t="shared" si="2"/>
        <v>0</v>
      </c>
      <c r="I40" s="157">
        <f t="shared" si="3"/>
        <v>0</v>
      </c>
      <c r="J40" s="157">
        <f t="shared" si="4"/>
        <v>0</v>
      </c>
    </row>
    <row r="41" spans="1:10">
      <c r="A41" s="153"/>
      <c r="B41" s="153">
        <f t="shared" si="0"/>
        <v>0</v>
      </c>
      <c r="C41" s="154"/>
      <c r="D41" s="158"/>
      <c r="E41" s="158"/>
      <c r="F41" s="90"/>
      <c r="G41" s="157">
        <f t="shared" si="1"/>
        <v>0</v>
      </c>
      <c r="H41" s="157">
        <f t="shared" si="2"/>
        <v>0</v>
      </c>
      <c r="I41" s="157">
        <f t="shared" si="3"/>
        <v>0</v>
      </c>
      <c r="J41" s="157">
        <f t="shared" si="4"/>
        <v>0</v>
      </c>
    </row>
    <row r="42" spans="1:10">
      <c r="A42" s="153"/>
      <c r="B42" s="153">
        <f t="shared" si="0"/>
        <v>0</v>
      </c>
      <c r="C42" s="154"/>
      <c r="D42" s="158"/>
      <c r="E42" s="158"/>
      <c r="F42" s="90"/>
      <c r="G42" s="157">
        <f t="shared" si="1"/>
        <v>0</v>
      </c>
      <c r="H42" s="157">
        <f t="shared" si="2"/>
        <v>0</v>
      </c>
      <c r="I42" s="157">
        <f t="shared" si="3"/>
        <v>0</v>
      </c>
      <c r="J42" s="157">
        <f t="shared" si="4"/>
        <v>0</v>
      </c>
    </row>
    <row r="43" spans="1:10">
      <c r="A43" s="153"/>
      <c r="B43" s="153">
        <f t="shared" si="0"/>
        <v>0</v>
      </c>
      <c r="C43" s="154"/>
      <c r="D43" s="158"/>
      <c r="E43" s="158"/>
      <c r="F43" s="90"/>
      <c r="G43" s="157">
        <f t="shared" si="1"/>
        <v>0</v>
      </c>
      <c r="H43" s="157">
        <f t="shared" si="2"/>
        <v>0</v>
      </c>
      <c r="I43" s="157">
        <f t="shared" si="3"/>
        <v>0</v>
      </c>
      <c r="J43" s="157">
        <f t="shared" si="4"/>
        <v>0</v>
      </c>
    </row>
    <row r="44" spans="1:10">
      <c r="A44" s="153"/>
      <c r="B44" s="153">
        <f t="shared" si="0"/>
        <v>0</v>
      </c>
      <c r="C44" s="154"/>
      <c r="D44" s="158"/>
      <c r="E44" s="158"/>
      <c r="F44" s="90"/>
      <c r="G44" s="157">
        <f t="shared" si="1"/>
        <v>0</v>
      </c>
      <c r="H44" s="157">
        <f t="shared" si="2"/>
        <v>0</v>
      </c>
      <c r="I44" s="157">
        <f t="shared" si="3"/>
        <v>0</v>
      </c>
      <c r="J44" s="157">
        <f t="shared" si="4"/>
        <v>0</v>
      </c>
    </row>
    <row r="45" spans="1:10">
      <c r="A45" s="153"/>
      <c r="B45" s="153">
        <f t="shared" si="0"/>
        <v>0</v>
      </c>
      <c r="C45" s="154"/>
      <c r="D45" s="158"/>
      <c r="E45" s="158"/>
      <c r="F45" s="90"/>
      <c r="G45" s="157">
        <f t="shared" si="1"/>
        <v>0</v>
      </c>
      <c r="H45" s="157">
        <f t="shared" si="2"/>
        <v>0</v>
      </c>
      <c r="I45" s="157">
        <f t="shared" si="3"/>
        <v>0</v>
      </c>
      <c r="J45" s="157">
        <f t="shared" si="4"/>
        <v>0</v>
      </c>
    </row>
    <row r="46" spans="1:10">
      <c r="A46" s="153"/>
      <c r="B46" s="153">
        <f t="shared" si="0"/>
        <v>0</v>
      </c>
      <c r="C46" s="154"/>
      <c r="D46" s="158"/>
      <c r="E46" s="158"/>
      <c r="F46" s="90"/>
      <c r="G46" s="157">
        <f t="shared" si="1"/>
        <v>0</v>
      </c>
      <c r="H46" s="157">
        <f t="shared" si="2"/>
        <v>0</v>
      </c>
      <c r="I46" s="157">
        <f t="shared" si="3"/>
        <v>0</v>
      </c>
      <c r="J46" s="157">
        <f t="shared" si="4"/>
        <v>0</v>
      </c>
    </row>
    <row r="47" spans="1:10">
      <c r="A47" s="153"/>
      <c r="B47" s="153">
        <f t="shared" si="0"/>
        <v>0</v>
      </c>
      <c r="C47" s="154"/>
      <c r="D47" s="158"/>
      <c r="E47" s="158"/>
      <c r="F47" s="90"/>
      <c r="G47" s="157">
        <f t="shared" si="1"/>
        <v>0</v>
      </c>
      <c r="H47" s="157">
        <f t="shared" si="2"/>
        <v>0</v>
      </c>
      <c r="I47" s="157">
        <f t="shared" si="3"/>
        <v>0</v>
      </c>
      <c r="J47" s="157">
        <f t="shared" si="4"/>
        <v>0</v>
      </c>
    </row>
    <row r="48" spans="1:10">
      <c r="A48" s="153"/>
      <c r="B48" s="153">
        <f t="shared" si="0"/>
        <v>0</v>
      </c>
      <c r="C48" s="154"/>
      <c r="D48" s="158"/>
      <c r="E48" s="158"/>
      <c r="F48" s="90"/>
      <c r="G48" s="157">
        <f t="shared" si="1"/>
        <v>0</v>
      </c>
      <c r="H48" s="157">
        <f t="shared" si="2"/>
        <v>0</v>
      </c>
      <c r="I48" s="157">
        <f t="shared" si="3"/>
        <v>0</v>
      </c>
      <c r="J48" s="157">
        <f t="shared" si="4"/>
        <v>0</v>
      </c>
    </row>
    <row r="49" spans="1:10">
      <c r="A49" s="153"/>
      <c r="B49" s="153">
        <f t="shared" si="0"/>
        <v>0</v>
      </c>
      <c r="C49" s="154"/>
      <c r="D49" s="158"/>
      <c r="E49" s="158"/>
      <c r="F49" s="90"/>
      <c r="G49" s="157">
        <f t="shared" si="1"/>
        <v>0</v>
      </c>
      <c r="H49" s="157">
        <f t="shared" si="2"/>
        <v>0</v>
      </c>
      <c r="I49" s="157">
        <f t="shared" si="3"/>
        <v>0</v>
      </c>
      <c r="J49" s="157">
        <f t="shared" si="4"/>
        <v>0</v>
      </c>
    </row>
    <row r="50" spans="1:10">
      <c r="A50" s="153"/>
      <c r="B50" s="153">
        <f t="shared" si="0"/>
        <v>0</v>
      </c>
      <c r="C50" s="154"/>
      <c r="D50" s="158"/>
      <c r="E50" s="158"/>
      <c r="F50" s="90"/>
      <c r="G50" s="157">
        <f t="shared" si="1"/>
        <v>0</v>
      </c>
      <c r="H50" s="157">
        <f t="shared" si="2"/>
        <v>0</v>
      </c>
      <c r="I50" s="157">
        <f t="shared" si="3"/>
        <v>0</v>
      </c>
      <c r="J50" s="157">
        <f t="shared" si="4"/>
        <v>0</v>
      </c>
    </row>
    <row r="51" spans="1:10">
      <c r="A51" s="153"/>
      <c r="B51" s="153">
        <f t="shared" si="0"/>
        <v>0</v>
      </c>
      <c r="C51" s="154"/>
      <c r="D51" s="158"/>
      <c r="E51" s="158"/>
      <c r="F51" s="90"/>
      <c r="G51" s="157">
        <f t="shared" si="1"/>
        <v>0</v>
      </c>
      <c r="H51" s="157">
        <f t="shared" si="2"/>
        <v>0</v>
      </c>
      <c r="I51" s="157">
        <f t="shared" si="3"/>
        <v>0</v>
      </c>
      <c r="J51" s="157">
        <f t="shared" si="4"/>
        <v>0</v>
      </c>
    </row>
    <row r="52" spans="1:10">
      <c r="A52" s="153"/>
      <c r="B52" s="153">
        <f t="shared" si="0"/>
        <v>0</v>
      </c>
      <c r="C52" s="154"/>
      <c r="D52" s="158"/>
      <c r="E52" s="158"/>
      <c r="F52" s="90"/>
      <c r="G52" s="157">
        <f t="shared" si="1"/>
        <v>0</v>
      </c>
      <c r="H52" s="157">
        <f t="shared" si="2"/>
        <v>0</v>
      </c>
      <c r="I52" s="157">
        <f t="shared" si="3"/>
        <v>0</v>
      </c>
      <c r="J52" s="157">
        <f t="shared" si="4"/>
        <v>0</v>
      </c>
    </row>
    <row r="53" spans="1:10">
      <c r="A53" s="153"/>
      <c r="B53" s="153">
        <f t="shared" si="0"/>
        <v>0</v>
      </c>
      <c r="C53" s="154"/>
      <c r="D53" s="158"/>
      <c r="E53" s="158"/>
      <c r="F53" s="90"/>
      <c r="G53" s="157">
        <f t="shared" si="1"/>
        <v>0</v>
      </c>
      <c r="H53" s="157">
        <f t="shared" si="2"/>
        <v>0</v>
      </c>
      <c r="I53" s="157">
        <f t="shared" si="3"/>
        <v>0</v>
      </c>
      <c r="J53" s="157">
        <f t="shared" si="4"/>
        <v>0</v>
      </c>
    </row>
    <row r="54" spans="1:10">
      <c r="A54" s="153"/>
      <c r="B54" s="153">
        <f t="shared" si="0"/>
        <v>0</v>
      </c>
      <c r="C54" s="154"/>
      <c r="D54" s="158"/>
      <c r="E54" s="158"/>
      <c r="F54" s="90"/>
      <c r="G54" s="157">
        <f t="shared" si="1"/>
        <v>0</v>
      </c>
      <c r="H54" s="157">
        <f t="shared" si="2"/>
        <v>0</v>
      </c>
      <c r="I54" s="157">
        <f t="shared" si="3"/>
        <v>0</v>
      </c>
      <c r="J54" s="157">
        <f t="shared" si="4"/>
        <v>0</v>
      </c>
    </row>
    <row r="55" spans="1:10">
      <c r="A55" s="153"/>
      <c r="B55" s="153">
        <f t="shared" si="0"/>
        <v>0</v>
      </c>
      <c r="C55" s="154"/>
      <c r="D55" s="158"/>
      <c r="E55" s="158"/>
      <c r="F55" s="90"/>
      <c r="G55" s="157">
        <f t="shared" si="1"/>
        <v>0</v>
      </c>
      <c r="H55" s="157">
        <f t="shared" si="2"/>
        <v>0</v>
      </c>
      <c r="I55" s="157">
        <f t="shared" si="3"/>
        <v>0</v>
      </c>
      <c r="J55" s="157">
        <f t="shared" si="4"/>
        <v>0</v>
      </c>
    </row>
    <row r="56" spans="1:10">
      <c r="A56" s="153"/>
      <c r="B56" s="153">
        <f t="shared" si="0"/>
        <v>0</v>
      </c>
      <c r="C56" s="154"/>
      <c r="D56" s="158"/>
      <c r="E56" s="158"/>
      <c r="F56" s="90"/>
      <c r="G56" s="157">
        <f t="shared" si="1"/>
        <v>0</v>
      </c>
      <c r="H56" s="157">
        <f t="shared" si="2"/>
        <v>0</v>
      </c>
      <c r="I56" s="157">
        <f t="shared" si="3"/>
        <v>0</v>
      </c>
      <c r="J56" s="157">
        <f t="shared" si="4"/>
        <v>0</v>
      </c>
    </row>
    <row r="57" spans="1:10">
      <c r="A57" s="153"/>
      <c r="B57" s="153">
        <f t="shared" si="0"/>
        <v>0</v>
      </c>
      <c r="C57" s="154"/>
      <c r="D57" s="158"/>
      <c r="E57" s="158"/>
      <c r="F57" s="90"/>
      <c r="G57" s="157">
        <f t="shared" si="1"/>
        <v>0</v>
      </c>
      <c r="H57" s="157">
        <f t="shared" si="2"/>
        <v>0</v>
      </c>
      <c r="I57" s="157">
        <f t="shared" si="3"/>
        <v>0</v>
      </c>
      <c r="J57" s="157">
        <f t="shared" si="4"/>
        <v>0</v>
      </c>
    </row>
    <row r="58" spans="1:10">
      <c r="A58" s="153"/>
      <c r="B58" s="153">
        <f t="shared" si="0"/>
        <v>0</v>
      </c>
      <c r="C58" s="154"/>
      <c r="D58" s="158"/>
      <c r="E58" s="158"/>
      <c r="F58" s="90"/>
      <c r="G58" s="157">
        <f t="shared" si="1"/>
        <v>0</v>
      </c>
      <c r="H58" s="157">
        <f t="shared" si="2"/>
        <v>0</v>
      </c>
      <c r="I58" s="157">
        <f t="shared" si="3"/>
        <v>0</v>
      </c>
      <c r="J58" s="157">
        <f t="shared" si="4"/>
        <v>0</v>
      </c>
    </row>
    <row r="59" spans="1:10">
      <c r="A59" s="153"/>
      <c r="B59" s="153">
        <f t="shared" si="0"/>
        <v>0</v>
      </c>
      <c r="C59" s="154"/>
      <c r="D59" s="158"/>
      <c r="E59" s="158"/>
      <c r="F59" s="90"/>
      <c r="G59" s="157">
        <f t="shared" si="1"/>
        <v>0</v>
      </c>
      <c r="H59" s="157">
        <f t="shared" si="2"/>
        <v>0</v>
      </c>
      <c r="I59" s="157">
        <f t="shared" si="3"/>
        <v>0</v>
      </c>
      <c r="J59" s="157">
        <f t="shared" si="4"/>
        <v>0</v>
      </c>
    </row>
    <row r="60" spans="1:10">
      <c r="A60" s="153"/>
      <c r="B60" s="153">
        <f t="shared" si="0"/>
        <v>0</v>
      </c>
      <c r="C60" s="154"/>
      <c r="D60" s="158"/>
      <c r="E60" s="158"/>
      <c r="F60" s="90"/>
      <c r="G60" s="157">
        <f t="shared" si="1"/>
        <v>0</v>
      </c>
      <c r="H60" s="157">
        <f t="shared" si="2"/>
        <v>0</v>
      </c>
      <c r="I60" s="157">
        <f t="shared" si="3"/>
        <v>0</v>
      </c>
      <c r="J60" s="157">
        <f t="shared" si="4"/>
        <v>0</v>
      </c>
    </row>
    <row r="61" spans="1:10">
      <c r="A61" s="153"/>
      <c r="B61" s="153">
        <f t="shared" si="0"/>
        <v>0</v>
      </c>
      <c r="C61" s="154"/>
      <c r="D61" s="158"/>
      <c r="E61" s="158"/>
      <c r="F61" s="90"/>
      <c r="G61" s="157">
        <f t="shared" si="1"/>
        <v>0</v>
      </c>
      <c r="H61" s="157">
        <f t="shared" si="2"/>
        <v>0</v>
      </c>
      <c r="I61" s="157">
        <f t="shared" si="3"/>
        <v>0</v>
      </c>
      <c r="J61" s="157">
        <f t="shared" si="4"/>
        <v>0</v>
      </c>
    </row>
    <row r="62" spans="1:10">
      <c r="A62" s="153"/>
      <c r="B62" s="153">
        <f t="shared" si="0"/>
        <v>0</v>
      </c>
      <c r="C62" s="154"/>
      <c r="D62" s="158"/>
      <c r="E62" s="158"/>
      <c r="F62" s="90"/>
      <c r="G62" s="157">
        <f t="shared" si="1"/>
        <v>0</v>
      </c>
      <c r="H62" s="157">
        <f t="shared" si="2"/>
        <v>0</v>
      </c>
      <c r="I62" s="157">
        <f t="shared" si="3"/>
        <v>0</v>
      </c>
      <c r="J62" s="157">
        <f t="shared" si="4"/>
        <v>0</v>
      </c>
    </row>
    <row r="63" spans="1:10">
      <c r="A63" s="153"/>
      <c r="B63" s="153">
        <f t="shared" si="0"/>
        <v>0</v>
      </c>
      <c r="C63" s="154"/>
      <c r="D63" s="158"/>
      <c r="E63" s="158"/>
      <c r="F63" s="90"/>
      <c r="G63" s="157">
        <f t="shared" si="1"/>
        <v>0</v>
      </c>
      <c r="H63" s="157">
        <f t="shared" si="2"/>
        <v>0</v>
      </c>
      <c r="I63" s="157">
        <f t="shared" si="3"/>
        <v>0</v>
      </c>
      <c r="J63" s="157">
        <f t="shared" si="4"/>
        <v>0</v>
      </c>
    </row>
    <row r="64" spans="1:10">
      <c r="A64" s="153"/>
      <c r="B64" s="153">
        <f t="shared" si="0"/>
        <v>0</v>
      </c>
      <c r="C64" s="154"/>
      <c r="D64" s="158"/>
      <c r="E64" s="158"/>
      <c r="F64" s="90"/>
      <c r="G64" s="157">
        <f t="shared" si="1"/>
        <v>0</v>
      </c>
      <c r="H64" s="157">
        <f t="shared" si="2"/>
        <v>0</v>
      </c>
      <c r="I64" s="157">
        <f t="shared" si="3"/>
        <v>0</v>
      </c>
      <c r="J64" s="157">
        <f t="shared" si="4"/>
        <v>0</v>
      </c>
    </row>
    <row r="65" spans="1:10">
      <c r="A65" s="153"/>
      <c r="B65" s="153">
        <f t="shared" si="0"/>
        <v>0</v>
      </c>
      <c r="C65" s="154"/>
      <c r="D65" s="158"/>
      <c r="E65" s="158"/>
      <c r="F65" s="90"/>
      <c r="G65" s="157">
        <f t="shared" si="1"/>
        <v>0</v>
      </c>
      <c r="H65" s="157">
        <f t="shared" si="2"/>
        <v>0</v>
      </c>
      <c r="I65" s="157">
        <f t="shared" si="3"/>
        <v>0</v>
      </c>
      <c r="J65" s="157">
        <f t="shared" si="4"/>
        <v>0</v>
      </c>
    </row>
    <row r="66" spans="1:10">
      <c r="A66" s="153"/>
      <c r="B66" s="153">
        <f t="shared" si="0"/>
        <v>0</v>
      </c>
      <c r="C66" s="154"/>
      <c r="D66" s="158"/>
      <c r="E66" s="158"/>
      <c r="F66" s="90"/>
      <c r="G66" s="157">
        <f t="shared" si="1"/>
        <v>0</v>
      </c>
      <c r="H66" s="157">
        <f t="shared" si="2"/>
        <v>0</v>
      </c>
      <c r="I66" s="157">
        <f t="shared" si="3"/>
        <v>0</v>
      </c>
      <c r="J66" s="157">
        <f t="shared" si="4"/>
        <v>0</v>
      </c>
    </row>
    <row r="67" spans="1:10">
      <c r="A67" s="153"/>
      <c r="B67" s="153">
        <f t="shared" si="0"/>
        <v>0</v>
      </c>
      <c r="C67" s="154"/>
      <c r="D67" s="158"/>
      <c r="E67" s="158"/>
      <c r="F67" s="90"/>
      <c r="G67" s="157">
        <f t="shared" si="1"/>
        <v>0</v>
      </c>
      <c r="H67" s="157">
        <f t="shared" si="2"/>
        <v>0</v>
      </c>
      <c r="I67" s="157">
        <f t="shared" si="3"/>
        <v>0</v>
      </c>
      <c r="J67" s="157">
        <f t="shared" si="4"/>
        <v>0</v>
      </c>
    </row>
    <row r="68" spans="1:10">
      <c r="A68" s="153"/>
      <c r="B68" s="153">
        <f t="shared" si="0"/>
        <v>0</v>
      </c>
      <c r="C68" s="154"/>
      <c r="D68" s="158"/>
      <c r="E68" s="158"/>
      <c r="F68" s="90"/>
      <c r="G68" s="157">
        <f t="shared" si="1"/>
        <v>0</v>
      </c>
      <c r="H68" s="157">
        <f t="shared" si="2"/>
        <v>0</v>
      </c>
      <c r="I68" s="157">
        <f t="shared" si="3"/>
        <v>0</v>
      </c>
      <c r="J68" s="157">
        <f t="shared" si="4"/>
        <v>0</v>
      </c>
    </row>
    <row r="69" spans="1:10">
      <c r="A69" s="153"/>
      <c r="B69" s="153">
        <f t="shared" si="0"/>
        <v>0</v>
      </c>
      <c r="C69" s="154"/>
      <c r="D69" s="158"/>
      <c r="E69" s="158"/>
      <c r="F69" s="90"/>
      <c r="G69" s="157">
        <f t="shared" si="1"/>
        <v>0</v>
      </c>
      <c r="H69" s="157">
        <f t="shared" si="2"/>
        <v>0</v>
      </c>
      <c r="I69" s="157">
        <f t="shared" si="3"/>
        <v>0</v>
      </c>
      <c r="J69" s="157">
        <f t="shared" si="4"/>
        <v>0</v>
      </c>
    </row>
    <row r="70" spans="1:10">
      <c r="A70" s="153"/>
      <c r="B70" s="153">
        <f t="shared" si="0"/>
        <v>0</v>
      </c>
      <c r="C70" s="154"/>
      <c r="D70" s="158"/>
      <c r="E70" s="158"/>
      <c r="F70" s="90"/>
      <c r="G70" s="157">
        <f t="shared" si="1"/>
        <v>0</v>
      </c>
      <c r="H70" s="157">
        <f t="shared" si="2"/>
        <v>0</v>
      </c>
      <c r="I70" s="157">
        <f t="shared" si="3"/>
        <v>0</v>
      </c>
      <c r="J70" s="157">
        <f t="shared" si="4"/>
        <v>0</v>
      </c>
    </row>
    <row r="71" spans="1:10">
      <c r="A71" s="153"/>
      <c r="B71" s="153">
        <f t="shared" si="0"/>
        <v>0</v>
      </c>
      <c r="C71" s="154"/>
      <c r="D71" s="158"/>
      <c r="E71" s="158"/>
      <c r="F71" s="90"/>
      <c r="G71" s="157">
        <f t="shared" si="1"/>
        <v>0</v>
      </c>
      <c r="H71" s="157">
        <f t="shared" si="2"/>
        <v>0</v>
      </c>
      <c r="I71" s="157">
        <f t="shared" si="3"/>
        <v>0</v>
      </c>
      <c r="J71" s="157">
        <f t="shared" si="4"/>
        <v>0</v>
      </c>
    </row>
    <row r="72" spans="1:10">
      <c r="A72" s="153"/>
      <c r="B72" s="153">
        <f t="shared" si="0"/>
        <v>0</v>
      </c>
      <c r="C72" s="154"/>
      <c r="D72" s="158"/>
      <c r="E72" s="158"/>
      <c r="F72" s="90"/>
      <c r="G72" s="157">
        <f t="shared" si="1"/>
        <v>0</v>
      </c>
      <c r="H72" s="157">
        <f t="shared" si="2"/>
        <v>0</v>
      </c>
      <c r="I72" s="157">
        <f t="shared" si="3"/>
        <v>0</v>
      </c>
      <c r="J72" s="157">
        <f t="shared" si="4"/>
        <v>0</v>
      </c>
    </row>
    <row r="73" spans="1:10">
      <c r="A73" s="153"/>
      <c r="B73" s="153">
        <f t="shared" si="0"/>
        <v>0</v>
      </c>
      <c r="C73" s="154"/>
      <c r="D73" s="158"/>
      <c r="E73" s="158"/>
      <c r="F73" s="90"/>
      <c r="G73" s="157">
        <f t="shared" si="1"/>
        <v>0</v>
      </c>
      <c r="H73" s="157">
        <f t="shared" si="2"/>
        <v>0</v>
      </c>
      <c r="I73" s="157">
        <f t="shared" si="3"/>
        <v>0</v>
      </c>
      <c r="J73" s="157">
        <f t="shared" si="4"/>
        <v>0</v>
      </c>
    </row>
    <row r="74" spans="1:10">
      <c r="A74" s="153"/>
      <c r="B74" s="153">
        <f t="shared" si="0"/>
        <v>0</v>
      </c>
      <c r="C74" s="154"/>
      <c r="D74" s="158"/>
      <c r="E74" s="158"/>
      <c r="F74" s="90"/>
      <c r="G74" s="157">
        <f t="shared" si="1"/>
        <v>0</v>
      </c>
      <c r="H74" s="157">
        <f t="shared" si="2"/>
        <v>0</v>
      </c>
      <c r="I74" s="157">
        <f t="shared" si="3"/>
        <v>0</v>
      </c>
      <c r="J74" s="157">
        <f t="shared" si="4"/>
        <v>0</v>
      </c>
    </row>
    <row r="75" spans="1:10">
      <c r="A75" s="153"/>
      <c r="B75" s="153">
        <f t="shared" si="0"/>
        <v>0</v>
      </c>
      <c r="C75" s="154"/>
      <c r="D75" s="158"/>
      <c r="E75" s="158"/>
      <c r="F75" s="90"/>
      <c r="G75" s="157">
        <f t="shared" si="1"/>
        <v>0</v>
      </c>
      <c r="H75" s="157">
        <f t="shared" si="2"/>
        <v>0</v>
      </c>
      <c r="I75" s="157">
        <f t="shared" si="3"/>
        <v>0</v>
      </c>
      <c r="J75" s="157">
        <f t="shared" si="4"/>
        <v>0</v>
      </c>
    </row>
    <row r="76" spans="1:10">
      <c r="A76" s="153"/>
      <c r="B76" s="153">
        <f t="shared" si="0"/>
        <v>0</v>
      </c>
      <c r="C76" s="154"/>
      <c r="D76" s="158"/>
      <c r="E76" s="158"/>
      <c r="F76" s="90"/>
      <c r="G76" s="157">
        <f t="shared" si="1"/>
        <v>0</v>
      </c>
      <c r="H76" s="157">
        <f t="shared" si="2"/>
        <v>0</v>
      </c>
      <c r="I76" s="157">
        <f t="shared" si="3"/>
        <v>0</v>
      </c>
      <c r="J76" s="157">
        <f t="shared" si="4"/>
        <v>0</v>
      </c>
    </row>
    <row r="77" spans="1:10">
      <c r="A77" s="153"/>
      <c r="B77" s="153">
        <f t="shared" ref="B77:B140" si="5">A77</f>
        <v>0</v>
      </c>
      <c r="C77" s="154"/>
      <c r="D77" s="158"/>
      <c r="E77" s="158"/>
      <c r="F77" s="90"/>
      <c r="G77" s="157">
        <f t="shared" ref="G77:G140" si="6">IF(C77="Uber",E77-D77,0)</f>
        <v>0</v>
      </c>
      <c r="H77" s="157">
        <f t="shared" ref="H77:H140" si="7">IF(C77="Employment",E77-D77,0)</f>
        <v>0</v>
      </c>
      <c r="I77" s="157">
        <f t="shared" ref="I77:I140" si="8">IF(C77="Other Business",E77-D77,0)</f>
        <v>0</v>
      </c>
      <c r="J77" s="157">
        <f t="shared" ref="J77:J140" si="9">IF(C77="Private",E77-D77,0)</f>
        <v>0</v>
      </c>
    </row>
    <row r="78" spans="1:10">
      <c r="A78" s="153"/>
      <c r="B78" s="153">
        <f t="shared" si="5"/>
        <v>0</v>
      </c>
      <c r="C78" s="154"/>
      <c r="D78" s="158"/>
      <c r="E78" s="158"/>
      <c r="F78" s="90"/>
      <c r="G78" s="157">
        <f t="shared" si="6"/>
        <v>0</v>
      </c>
      <c r="H78" s="157">
        <f t="shared" si="7"/>
        <v>0</v>
      </c>
      <c r="I78" s="157">
        <f t="shared" si="8"/>
        <v>0</v>
      </c>
      <c r="J78" s="157">
        <f t="shared" si="9"/>
        <v>0</v>
      </c>
    </row>
    <row r="79" spans="1:10">
      <c r="A79" s="153"/>
      <c r="B79" s="153">
        <f t="shared" si="5"/>
        <v>0</v>
      </c>
      <c r="C79" s="154"/>
      <c r="D79" s="158"/>
      <c r="E79" s="158"/>
      <c r="F79" s="90"/>
      <c r="G79" s="157">
        <f t="shared" si="6"/>
        <v>0</v>
      </c>
      <c r="H79" s="157">
        <f t="shared" si="7"/>
        <v>0</v>
      </c>
      <c r="I79" s="157">
        <f t="shared" si="8"/>
        <v>0</v>
      </c>
      <c r="J79" s="157">
        <f t="shared" si="9"/>
        <v>0</v>
      </c>
    </row>
    <row r="80" spans="1:10">
      <c r="A80" s="153"/>
      <c r="B80" s="153">
        <f t="shared" si="5"/>
        <v>0</v>
      </c>
      <c r="C80" s="154"/>
      <c r="D80" s="158"/>
      <c r="E80" s="158"/>
      <c r="F80" s="90"/>
      <c r="G80" s="157">
        <f t="shared" si="6"/>
        <v>0</v>
      </c>
      <c r="H80" s="157">
        <f t="shared" si="7"/>
        <v>0</v>
      </c>
      <c r="I80" s="157">
        <f t="shared" si="8"/>
        <v>0</v>
      </c>
      <c r="J80" s="157">
        <f t="shared" si="9"/>
        <v>0</v>
      </c>
    </row>
    <row r="81" spans="1:10">
      <c r="A81" s="153"/>
      <c r="B81" s="153">
        <f t="shared" si="5"/>
        <v>0</v>
      </c>
      <c r="C81" s="154"/>
      <c r="D81" s="158"/>
      <c r="E81" s="158"/>
      <c r="F81" s="90"/>
      <c r="G81" s="157">
        <f t="shared" si="6"/>
        <v>0</v>
      </c>
      <c r="H81" s="157">
        <f t="shared" si="7"/>
        <v>0</v>
      </c>
      <c r="I81" s="157">
        <f t="shared" si="8"/>
        <v>0</v>
      </c>
      <c r="J81" s="157">
        <f t="shared" si="9"/>
        <v>0</v>
      </c>
    </row>
    <row r="82" spans="1:10">
      <c r="A82" s="153"/>
      <c r="B82" s="153">
        <f t="shared" si="5"/>
        <v>0</v>
      </c>
      <c r="C82" s="154"/>
      <c r="D82" s="158"/>
      <c r="E82" s="158"/>
      <c r="F82" s="90"/>
      <c r="G82" s="157">
        <f t="shared" si="6"/>
        <v>0</v>
      </c>
      <c r="H82" s="157">
        <f t="shared" si="7"/>
        <v>0</v>
      </c>
      <c r="I82" s="157">
        <f t="shared" si="8"/>
        <v>0</v>
      </c>
      <c r="J82" s="157">
        <f t="shared" si="9"/>
        <v>0</v>
      </c>
    </row>
    <row r="83" spans="1:10">
      <c r="A83" s="153"/>
      <c r="B83" s="153">
        <f t="shared" si="5"/>
        <v>0</v>
      </c>
      <c r="C83" s="154"/>
      <c r="D83" s="158"/>
      <c r="E83" s="158"/>
      <c r="F83" s="90"/>
      <c r="G83" s="157">
        <f t="shared" si="6"/>
        <v>0</v>
      </c>
      <c r="H83" s="157">
        <f t="shared" si="7"/>
        <v>0</v>
      </c>
      <c r="I83" s="157">
        <f t="shared" si="8"/>
        <v>0</v>
      </c>
      <c r="J83" s="157">
        <f t="shared" si="9"/>
        <v>0</v>
      </c>
    </row>
    <row r="84" spans="1:10">
      <c r="A84" s="153"/>
      <c r="B84" s="153">
        <f t="shared" si="5"/>
        <v>0</v>
      </c>
      <c r="C84" s="154"/>
      <c r="D84" s="158"/>
      <c r="E84" s="158"/>
      <c r="F84" s="90"/>
      <c r="G84" s="157">
        <f t="shared" si="6"/>
        <v>0</v>
      </c>
      <c r="H84" s="157">
        <f t="shared" si="7"/>
        <v>0</v>
      </c>
      <c r="I84" s="157">
        <f t="shared" si="8"/>
        <v>0</v>
      </c>
      <c r="J84" s="157">
        <f t="shared" si="9"/>
        <v>0</v>
      </c>
    </row>
    <row r="85" spans="1:10">
      <c r="A85" s="153"/>
      <c r="B85" s="153">
        <f t="shared" si="5"/>
        <v>0</v>
      </c>
      <c r="C85" s="154"/>
      <c r="D85" s="158"/>
      <c r="E85" s="158"/>
      <c r="F85" s="90"/>
      <c r="G85" s="157">
        <f t="shared" si="6"/>
        <v>0</v>
      </c>
      <c r="H85" s="157">
        <f t="shared" si="7"/>
        <v>0</v>
      </c>
      <c r="I85" s="157">
        <f t="shared" si="8"/>
        <v>0</v>
      </c>
      <c r="J85" s="157">
        <f t="shared" si="9"/>
        <v>0</v>
      </c>
    </row>
    <row r="86" spans="1:10">
      <c r="A86" s="153"/>
      <c r="B86" s="153">
        <f t="shared" si="5"/>
        <v>0</v>
      </c>
      <c r="C86" s="154"/>
      <c r="D86" s="158"/>
      <c r="E86" s="158"/>
      <c r="F86" s="90"/>
      <c r="G86" s="157">
        <f t="shared" si="6"/>
        <v>0</v>
      </c>
      <c r="H86" s="157">
        <f t="shared" si="7"/>
        <v>0</v>
      </c>
      <c r="I86" s="157">
        <f t="shared" si="8"/>
        <v>0</v>
      </c>
      <c r="J86" s="157">
        <f t="shared" si="9"/>
        <v>0</v>
      </c>
    </row>
    <row r="87" spans="1:10">
      <c r="A87" s="153"/>
      <c r="B87" s="153">
        <f t="shared" si="5"/>
        <v>0</v>
      </c>
      <c r="C87" s="154"/>
      <c r="D87" s="158"/>
      <c r="E87" s="158"/>
      <c r="F87" s="90"/>
      <c r="G87" s="157">
        <f t="shared" si="6"/>
        <v>0</v>
      </c>
      <c r="H87" s="157">
        <f t="shared" si="7"/>
        <v>0</v>
      </c>
      <c r="I87" s="157">
        <f t="shared" si="8"/>
        <v>0</v>
      </c>
      <c r="J87" s="157">
        <f t="shared" si="9"/>
        <v>0</v>
      </c>
    </row>
    <row r="88" spans="1:10">
      <c r="A88" s="153"/>
      <c r="B88" s="153">
        <f t="shared" si="5"/>
        <v>0</v>
      </c>
      <c r="C88" s="154"/>
      <c r="D88" s="158"/>
      <c r="E88" s="158"/>
      <c r="F88" s="90"/>
      <c r="G88" s="157">
        <f t="shared" si="6"/>
        <v>0</v>
      </c>
      <c r="H88" s="157">
        <f t="shared" si="7"/>
        <v>0</v>
      </c>
      <c r="I88" s="157">
        <f t="shared" si="8"/>
        <v>0</v>
      </c>
      <c r="J88" s="157">
        <f t="shared" si="9"/>
        <v>0</v>
      </c>
    </row>
    <row r="89" spans="1:10">
      <c r="A89" s="153"/>
      <c r="B89" s="153">
        <f t="shared" si="5"/>
        <v>0</v>
      </c>
      <c r="C89" s="154"/>
      <c r="D89" s="158"/>
      <c r="E89" s="158"/>
      <c r="F89" s="90"/>
      <c r="G89" s="157">
        <f t="shared" si="6"/>
        <v>0</v>
      </c>
      <c r="H89" s="157">
        <f t="shared" si="7"/>
        <v>0</v>
      </c>
      <c r="I89" s="157">
        <f t="shared" si="8"/>
        <v>0</v>
      </c>
      <c r="J89" s="157">
        <f t="shared" si="9"/>
        <v>0</v>
      </c>
    </row>
    <row r="90" spans="1:10">
      <c r="A90" s="153"/>
      <c r="B90" s="153">
        <f t="shared" si="5"/>
        <v>0</v>
      </c>
      <c r="C90" s="154"/>
      <c r="D90" s="158"/>
      <c r="E90" s="158"/>
      <c r="F90" s="90"/>
      <c r="G90" s="157">
        <f t="shared" si="6"/>
        <v>0</v>
      </c>
      <c r="H90" s="157">
        <f t="shared" si="7"/>
        <v>0</v>
      </c>
      <c r="I90" s="157">
        <f t="shared" si="8"/>
        <v>0</v>
      </c>
      <c r="J90" s="157">
        <f t="shared" si="9"/>
        <v>0</v>
      </c>
    </row>
    <row r="91" spans="1:10">
      <c r="A91" s="153"/>
      <c r="B91" s="153">
        <f t="shared" si="5"/>
        <v>0</v>
      </c>
      <c r="C91" s="154"/>
      <c r="D91" s="158"/>
      <c r="E91" s="158"/>
      <c r="F91" s="90"/>
      <c r="G91" s="157">
        <f t="shared" si="6"/>
        <v>0</v>
      </c>
      <c r="H91" s="157">
        <f t="shared" si="7"/>
        <v>0</v>
      </c>
      <c r="I91" s="157">
        <f t="shared" si="8"/>
        <v>0</v>
      </c>
      <c r="J91" s="157">
        <f t="shared" si="9"/>
        <v>0</v>
      </c>
    </row>
    <row r="92" spans="1:10">
      <c r="A92" s="153"/>
      <c r="B92" s="153">
        <f t="shared" si="5"/>
        <v>0</v>
      </c>
      <c r="C92" s="154"/>
      <c r="D92" s="158"/>
      <c r="E92" s="158"/>
      <c r="F92" s="90"/>
      <c r="G92" s="157">
        <f t="shared" si="6"/>
        <v>0</v>
      </c>
      <c r="H92" s="157">
        <f t="shared" si="7"/>
        <v>0</v>
      </c>
      <c r="I92" s="157">
        <f t="shared" si="8"/>
        <v>0</v>
      </c>
      <c r="J92" s="157">
        <f t="shared" si="9"/>
        <v>0</v>
      </c>
    </row>
    <row r="93" spans="1:10">
      <c r="A93" s="153"/>
      <c r="B93" s="153">
        <f t="shared" si="5"/>
        <v>0</v>
      </c>
      <c r="C93" s="154"/>
      <c r="D93" s="158"/>
      <c r="E93" s="158"/>
      <c r="F93" s="90"/>
      <c r="G93" s="157">
        <f t="shared" si="6"/>
        <v>0</v>
      </c>
      <c r="H93" s="157">
        <f t="shared" si="7"/>
        <v>0</v>
      </c>
      <c r="I93" s="157">
        <f t="shared" si="8"/>
        <v>0</v>
      </c>
      <c r="J93" s="157">
        <f t="shared" si="9"/>
        <v>0</v>
      </c>
    </row>
    <row r="94" spans="1:10">
      <c r="A94" s="153"/>
      <c r="B94" s="153">
        <f t="shared" si="5"/>
        <v>0</v>
      </c>
      <c r="C94" s="154"/>
      <c r="D94" s="158"/>
      <c r="E94" s="158"/>
      <c r="F94" s="90"/>
      <c r="G94" s="157">
        <f t="shared" si="6"/>
        <v>0</v>
      </c>
      <c r="H94" s="157">
        <f t="shared" si="7"/>
        <v>0</v>
      </c>
      <c r="I94" s="157">
        <f t="shared" si="8"/>
        <v>0</v>
      </c>
      <c r="J94" s="157">
        <f t="shared" si="9"/>
        <v>0</v>
      </c>
    </row>
    <row r="95" spans="1:10">
      <c r="A95" s="153"/>
      <c r="B95" s="153">
        <f t="shared" si="5"/>
        <v>0</v>
      </c>
      <c r="C95" s="154"/>
      <c r="D95" s="158"/>
      <c r="E95" s="158"/>
      <c r="F95" s="90"/>
      <c r="G95" s="157">
        <f t="shared" si="6"/>
        <v>0</v>
      </c>
      <c r="H95" s="157">
        <f t="shared" si="7"/>
        <v>0</v>
      </c>
      <c r="I95" s="157">
        <f t="shared" si="8"/>
        <v>0</v>
      </c>
      <c r="J95" s="157">
        <f t="shared" si="9"/>
        <v>0</v>
      </c>
    </row>
    <row r="96" spans="1:10">
      <c r="A96" s="153"/>
      <c r="B96" s="153">
        <f t="shared" si="5"/>
        <v>0</v>
      </c>
      <c r="C96" s="154"/>
      <c r="D96" s="158"/>
      <c r="E96" s="158"/>
      <c r="F96" s="90"/>
      <c r="G96" s="157">
        <f t="shared" si="6"/>
        <v>0</v>
      </c>
      <c r="H96" s="157">
        <f t="shared" si="7"/>
        <v>0</v>
      </c>
      <c r="I96" s="157">
        <f t="shared" si="8"/>
        <v>0</v>
      </c>
      <c r="J96" s="157">
        <f t="shared" si="9"/>
        <v>0</v>
      </c>
    </row>
    <row r="97" spans="1:10">
      <c r="A97" s="153"/>
      <c r="B97" s="153">
        <f t="shared" si="5"/>
        <v>0</v>
      </c>
      <c r="C97" s="154"/>
      <c r="D97" s="158"/>
      <c r="E97" s="158"/>
      <c r="F97" s="90"/>
      <c r="G97" s="157">
        <f t="shared" si="6"/>
        <v>0</v>
      </c>
      <c r="H97" s="157">
        <f t="shared" si="7"/>
        <v>0</v>
      </c>
      <c r="I97" s="157">
        <f t="shared" si="8"/>
        <v>0</v>
      </c>
      <c r="J97" s="157">
        <f t="shared" si="9"/>
        <v>0</v>
      </c>
    </row>
    <row r="98" spans="1:10">
      <c r="A98" s="153"/>
      <c r="B98" s="153">
        <f t="shared" si="5"/>
        <v>0</v>
      </c>
      <c r="C98" s="154"/>
      <c r="D98" s="158"/>
      <c r="E98" s="158"/>
      <c r="F98" s="90"/>
      <c r="G98" s="157">
        <f t="shared" si="6"/>
        <v>0</v>
      </c>
      <c r="H98" s="157">
        <f t="shared" si="7"/>
        <v>0</v>
      </c>
      <c r="I98" s="157">
        <f t="shared" si="8"/>
        <v>0</v>
      </c>
      <c r="J98" s="157">
        <f t="shared" si="9"/>
        <v>0</v>
      </c>
    </row>
    <row r="99" spans="1:10">
      <c r="A99" s="153"/>
      <c r="B99" s="153">
        <f t="shared" si="5"/>
        <v>0</v>
      </c>
      <c r="C99" s="154"/>
      <c r="D99" s="158"/>
      <c r="E99" s="158"/>
      <c r="F99" s="90"/>
      <c r="G99" s="157">
        <f t="shared" si="6"/>
        <v>0</v>
      </c>
      <c r="H99" s="157">
        <f t="shared" si="7"/>
        <v>0</v>
      </c>
      <c r="I99" s="157">
        <f t="shared" si="8"/>
        <v>0</v>
      </c>
      <c r="J99" s="157">
        <f t="shared" si="9"/>
        <v>0</v>
      </c>
    </row>
    <row r="100" spans="1:10">
      <c r="A100" s="153"/>
      <c r="B100" s="153">
        <f t="shared" si="5"/>
        <v>0</v>
      </c>
      <c r="C100" s="154"/>
      <c r="D100" s="158"/>
      <c r="E100" s="158"/>
      <c r="F100" s="90"/>
      <c r="G100" s="157">
        <f t="shared" si="6"/>
        <v>0</v>
      </c>
      <c r="H100" s="157">
        <f t="shared" si="7"/>
        <v>0</v>
      </c>
      <c r="I100" s="157">
        <f t="shared" si="8"/>
        <v>0</v>
      </c>
      <c r="J100" s="157">
        <f t="shared" si="9"/>
        <v>0</v>
      </c>
    </row>
    <row r="101" spans="1:10">
      <c r="A101" s="153"/>
      <c r="B101" s="153">
        <f t="shared" si="5"/>
        <v>0</v>
      </c>
      <c r="C101" s="154"/>
      <c r="D101" s="158"/>
      <c r="E101" s="158"/>
      <c r="F101" s="90"/>
      <c r="G101" s="157">
        <f t="shared" si="6"/>
        <v>0</v>
      </c>
      <c r="H101" s="157">
        <f t="shared" si="7"/>
        <v>0</v>
      </c>
      <c r="I101" s="157">
        <f t="shared" si="8"/>
        <v>0</v>
      </c>
      <c r="J101" s="157">
        <f t="shared" si="9"/>
        <v>0</v>
      </c>
    </row>
    <row r="102" spans="1:10">
      <c r="A102" s="153"/>
      <c r="B102" s="153">
        <f t="shared" si="5"/>
        <v>0</v>
      </c>
      <c r="C102" s="154"/>
      <c r="D102" s="158"/>
      <c r="E102" s="158"/>
      <c r="F102" s="90"/>
      <c r="G102" s="157">
        <f t="shared" si="6"/>
        <v>0</v>
      </c>
      <c r="H102" s="157">
        <f t="shared" si="7"/>
        <v>0</v>
      </c>
      <c r="I102" s="157">
        <f t="shared" si="8"/>
        <v>0</v>
      </c>
      <c r="J102" s="157">
        <f t="shared" si="9"/>
        <v>0</v>
      </c>
    </row>
    <row r="103" spans="1:10">
      <c r="A103" s="153"/>
      <c r="B103" s="153">
        <f t="shared" si="5"/>
        <v>0</v>
      </c>
      <c r="C103" s="154"/>
      <c r="D103" s="158"/>
      <c r="E103" s="158"/>
      <c r="F103" s="90"/>
      <c r="G103" s="157">
        <f t="shared" si="6"/>
        <v>0</v>
      </c>
      <c r="H103" s="157">
        <f t="shared" si="7"/>
        <v>0</v>
      </c>
      <c r="I103" s="157">
        <f t="shared" si="8"/>
        <v>0</v>
      </c>
      <c r="J103" s="157">
        <f t="shared" si="9"/>
        <v>0</v>
      </c>
    </row>
    <row r="104" spans="1:10">
      <c r="A104" s="153"/>
      <c r="B104" s="153">
        <f t="shared" si="5"/>
        <v>0</v>
      </c>
      <c r="C104" s="154"/>
      <c r="D104" s="158"/>
      <c r="E104" s="158"/>
      <c r="F104" s="90"/>
      <c r="G104" s="157">
        <f t="shared" si="6"/>
        <v>0</v>
      </c>
      <c r="H104" s="157">
        <f t="shared" si="7"/>
        <v>0</v>
      </c>
      <c r="I104" s="157">
        <f t="shared" si="8"/>
        <v>0</v>
      </c>
      <c r="J104" s="157">
        <f t="shared" si="9"/>
        <v>0</v>
      </c>
    </row>
    <row r="105" spans="1:10">
      <c r="A105" s="153"/>
      <c r="B105" s="153">
        <f t="shared" si="5"/>
        <v>0</v>
      </c>
      <c r="C105" s="154"/>
      <c r="D105" s="158"/>
      <c r="E105" s="158"/>
      <c r="F105" s="90"/>
      <c r="G105" s="157">
        <f t="shared" si="6"/>
        <v>0</v>
      </c>
      <c r="H105" s="157">
        <f t="shared" si="7"/>
        <v>0</v>
      </c>
      <c r="I105" s="157">
        <f t="shared" si="8"/>
        <v>0</v>
      </c>
      <c r="J105" s="157">
        <f t="shared" si="9"/>
        <v>0</v>
      </c>
    </row>
    <row r="106" spans="1:10">
      <c r="A106" s="153"/>
      <c r="B106" s="153">
        <f t="shared" si="5"/>
        <v>0</v>
      </c>
      <c r="C106" s="154"/>
      <c r="D106" s="158"/>
      <c r="E106" s="158"/>
      <c r="F106" s="90"/>
      <c r="G106" s="157">
        <f t="shared" si="6"/>
        <v>0</v>
      </c>
      <c r="H106" s="157">
        <f t="shared" si="7"/>
        <v>0</v>
      </c>
      <c r="I106" s="157">
        <f t="shared" si="8"/>
        <v>0</v>
      </c>
      <c r="J106" s="157">
        <f t="shared" si="9"/>
        <v>0</v>
      </c>
    </row>
    <row r="107" spans="1:10">
      <c r="A107" s="153"/>
      <c r="B107" s="153">
        <f t="shared" si="5"/>
        <v>0</v>
      </c>
      <c r="C107" s="154"/>
      <c r="D107" s="158"/>
      <c r="E107" s="158"/>
      <c r="F107" s="90"/>
      <c r="G107" s="157">
        <f t="shared" si="6"/>
        <v>0</v>
      </c>
      <c r="H107" s="157">
        <f t="shared" si="7"/>
        <v>0</v>
      </c>
      <c r="I107" s="157">
        <f t="shared" si="8"/>
        <v>0</v>
      </c>
      <c r="J107" s="157">
        <f t="shared" si="9"/>
        <v>0</v>
      </c>
    </row>
    <row r="108" spans="1:10">
      <c r="A108" s="153"/>
      <c r="B108" s="153">
        <f t="shared" si="5"/>
        <v>0</v>
      </c>
      <c r="C108" s="154"/>
      <c r="D108" s="158"/>
      <c r="E108" s="158"/>
      <c r="F108" s="90"/>
      <c r="G108" s="157">
        <f t="shared" si="6"/>
        <v>0</v>
      </c>
      <c r="H108" s="157">
        <f t="shared" si="7"/>
        <v>0</v>
      </c>
      <c r="I108" s="157">
        <f t="shared" si="8"/>
        <v>0</v>
      </c>
      <c r="J108" s="157">
        <f t="shared" si="9"/>
        <v>0</v>
      </c>
    </row>
    <row r="109" spans="1:10">
      <c r="A109" s="153"/>
      <c r="B109" s="153">
        <f t="shared" si="5"/>
        <v>0</v>
      </c>
      <c r="C109" s="154"/>
      <c r="D109" s="158"/>
      <c r="E109" s="158"/>
      <c r="F109" s="90"/>
      <c r="G109" s="157">
        <f t="shared" si="6"/>
        <v>0</v>
      </c>
      <c r="H109" s="157">
        <f t="shared" si="7"/>
        <v>0</v>
      </c>
      <c r="I109" s="157">
        <f t="shared" si="8"/>
        <v>0</v>
      </c>
      <c r="J109" s="157">
        <f t="shared" si="9"/>
        <v>0</v>
      </c>
    </row>
    <row r="110" spans="1:10">
      <c r="A110" s="153"/>
      <c r="B110" s="153">
        <f t="shared" si="5"/>
        <v>0</v>
      </c>
      <c r="C110" s="154"/>
      <c r="D110" s="158"/>
      <c r="E110" s="158"/>
      <c r="F110" s="90"/>
      <c r="G110" s="157">
        <f t="shared" si="6"/>
        <v>0</v>
      </c>
      <c r="H110" s="157">
        <f t="shared" si="7"/>
        <v>0</v>
      </c>
      <c r="I110" s="157">
        <f t="shared" si="8"/>
        <v>0</v>
      </c>
      <c r="J110" s="157">
        <f t="shared" si="9"/>
        <v>0</v>
      </c>
    </row>
    <row r="111" spans="1:10">
      <c r="A111" s="153"/>
      <c r="B111" s="153">
        <f t="shared" si="5"/>
        <v>0</v>
      </c>
      <c r="C111" s="154"/>
      <c r="D111" s="158"/>
      <c r="E111" s="158"/>
      <c r="F111" s="90"/>
      <c r="G111" s="157">
        <f t="shared" si="6"/>
        <v>0</v>
      </c>
      <c r="H111" s="157">
        <f t="shared" si="7"/>
        <v>0</v>
      </c>
      <c r="I111" s="157">
        <f t="shared" si="8"/>
        <v>0</v>
      </c>
      <c r="J111" s="157">
        <f t="shared" si="9"/>
        <v>0</v>
      </c>
    </row>
    <row r="112" spans="1:10">
      <c r="A112" s="153"/>
      <c r="B112" s="153">
        <f t="shared" si="5"/>
        <v>0</v>
      </c>
      <c r="C112" s="154"/>
      <c r="D112" s="158"/>
      <c r="E112" s="158"/>
      <c r="F112" s="90"/>
      <c r="G112" s="157">
        <f t="shared" si="6"/>
        <v>0</v>
      </c>
      <c r="H112" s="157">
        <f t="shared" si="7"/>
        <v>0</v>
      </c>
      <c r="I112" s="157">
        <f t="shared" si="8"/>
        <v>0</v>
      </c>
      <c r="J112" s="157">
        <f t="shared" si="9"/>
        <v>0</v>
      </c>
    </row>
    <row r="113" spans="1:10">
      <c r="A113" s="153"/>
      <c r="B113" s="153">
        <f t="shared" si="5"/>
        <v>0</v>
      </c>
      <c r="C113" s="154"/>
      <c r="D113" s="158"/>
      <c r="E113" s="158"/>
      <c r="F113" s="90"/>
      <c r="G113" s="157">
        <f t="shared" si="6"/>
        <v>0</v>
      </c>
      <c r="H113" s="157">
        <f t="shared" si="7"/>
        <v>0</v>
      </c>
      <c r="I113" s="157">
        <f t="shared" si="8"/>
        <v>0</v>
      </c>
      <c r="J113" s="157">
        <f t="shared" si="9"/>
        <v>0</v>
      </c>
    </row>
    <row r="114" spans="1:10">
      <c r="A114" s="153"/>
      <c r="B114" s="153">
        <f t="shared" si="5"/>
        <v>0</v>
      </c>
      <c r="C114" s="154"/>
      <c r="D114" s="158"/>
      <c r="E114" s="158"/>
      <c r="F114" s="90"/>
      <c r="G114" s="157">
        <f t="shared" si="6"/>
        <v>0</v>
      </c>
      <c r="H114" s="157">
        <f t="shared" si="7"/>
        <v>0</v>
      </c>
      <c r="I114" s="157">
        <f t="shared" si="8"/>
        <v>0</v>
      </c>
      <c r="J114" s="157">
        <f t="shared" si="9"/>
        <v>0</v>
      </c>
    </row>
    <row r="115" spans="1:10">
      <c r="A115" s="153"/>
      <c r="B115" s="153">
        <f t="shared" si="5"/>
        <v>0</v>
      </c>
      <c r="C115" s="154"/>
      <c r="D115" s="158"/>
      <c r="E115" s="158"/>
      <c r="F115" s="90"/>
      <c r="G115" s="157">
        <f t="shared" si="6"/>
        <v>0</v>
      </c>
      <c r="H115" s="157">
        <f t="shared" si="7"/>
        <v>0</v>
      </c>
      <c r="I115" s="157">
        <f t="shared" si="8"/>
        <v>0</v>
      </c>
      <c r="J115" s="157">
        <f t="shared" si="9"/>
        <v>0</v>
      </c>
    </row>
    <row r="116" spans="1:10">
      <c r="A116" s="153"/>
      <c r="B116" s="153">
        <f t="shared" si="5"/>
        <v>0</v>
      </c>
      <c r="C116" s="154"/>
      <c r="D116" s="158"/>
      <c r="E116" s="158"/>
      <c r="F116" s="90"/>
      <c r="G116" s="157">
        <f t="shared" si="6"/>
        <v>0</v>
      </c>
      <c r="H116" s="157">
        <f t="shared" si="7"/>
        <v>0</v>
      </c>
      <c r="I116" s="157">
        <f t="shared" si="8"/>
        <v>0</v>
      </c>
      <c r="J116" s="157">
        <f t="shared" si="9"/>
        <v>0</v>
      </c>
    </row>
    <row r="117" spans="1:10">
      <c r="A117" s="153"/>
      <c r="B117" s="153">
        <f t="shared" si="5"/>
        <v>0</v>
      </c>
      <c r="C117" s="154"/>
      <c r="D117" s="158"/>
      <c r="E117" s="158"/>
      <c r="F117" s="90"/>
      <c r="G117" s="157">
        <f t="shared" si="6"/>
        <v>0</v>
      </c>
      <c r="H117" s="157">
        <f t="shared" si="7"/>
        <v>0</v>
      </c>
      <c r="I117" s="157">
        <f t="shared" si="8"/>
        <v>0</v>
      </c>
      <c r="J117" s="157">
        <f t="shared" si="9"/>
        <v>0</v>
      </c>
    </row>
    <row r="118" spans="1:10">
      <c r="A118" s="153"/>
      <c r="B118" s="153">
        <f t="shared" si="5"/>
        <v>0</v>
      </c>
      <c r="C118" s="154"/>
      <c r="D118" s="158"/>
      <c r="E118" s="158"/>
      <c r="F118" s="90"/>
      <c r="G118" s="157">
        <f t="shared" si="6"/>
        <v>0</v>
      </c>
      <c r="H118" s="157">
        <f t="shared" si="7"/>
        <v>0</v>
      </c>
      <c r="I118" s="157">
        <f t="shared" si="8"/>
        <v>0</v>
      </c>
      <c r="J118" s="157">
        <f t="shared" si="9"/>
        <v>0</v>
      </c>
    </row>
    <row r="119" spans="1:10">
      <c r="A119" s="153"/>
      <c r="B119" s="153">
        <f t="shared" si="5"/>
        <v>0</v>
      </c>
      <c r="C119" s="154"/>
      <c r="D119" s="158"/>
      <c r="E119" s="158"/>
      <c r="F119" s="90"/>
      <c r="G119" s="157">
        <f t="shared" si="6"/>
        <v>0</v>
      </c>
      <c r="H119" s="157">
        <f t="shared" si="7"/>
        <v>0</v>
      </c>
      <c r="I119" s="157">
        <f t="shared" si="8"/>
        <v>0</v>
      </c>
      <c r="J119" s="157">
        <f t="shared" si="9"/>
        <v>0</v>
      </c>
    </row>
    <row r="120" spans="1:10">
      <c r="A120" s="153"/>
      <c r="B120" s="153">
        <f t="shared" si="5"/>
        <v>0</v>
      </c>
      <c r="C120" s="154"/>
      <c r="D120" s="158"/>
      <c r="E120" s="158"/>
      <c r="F120" s="90"/>
      <c r="G120" s="157">
        <f t="shared" si="6"/>
        <v>0</v>
      </c>
      <c r="H120" s="157">
        <f t="shared" si="7"/>
        <v>0</v>
      </c>
      <c r="I120" s="157">
        <f t="shared" si="8"/>
        <v>0</v>
      </c>
      <c r="J120" s="157">
        <f t="shared" si="9"/>
        <v>0</v>
      </c>
    </row>
    <row r="121" spans="1:10">
      <c r="A121" s="153"/>
      <c r="B121" s="153">
        <f t="shared" si="5"/>
        <v>0</v>
      </c>
      <c r="C121" s="154"/>
      <c r="D121" s="158"/>
      <c r="E121" s="158"/>
      <c r="F121" s="90"/>
      <c r="G121" s="157">
        <f t="shared" si="6"/>
        <v>0</v>
      </c>
      <c r="H121" s="157">
        <f t="shared" si="7"/>
        <v>0</v>
      </c>
      <c r="I121" s="157">
        <f t="shared" si="8"/>
        <v>0</v>
      </c>
      <c r="J121" s="157">
        <f t="shared" si="9"/>
        <v>0</v>
      </c>
    </row>
    <row r="122" spans="1:10">
      <c r="A122" s="153"/>
      <c r="B122" s="153">
        <f t="shared" si="5"/>
        <v>0</v>
      </c>
      <c r="C122" s="154"/>
      <c r="D122" s="158"/>
      <c r="E122" s="158"/>
      <c r="F122" s="90"/>
      <c r="G122" s="157">
        <f t="shared" si="6"/>
        <v>0</v>
      </c>
      <c r="H122" s="157">
        <f t="shared" si="7"/>
        <v>0</v>
      </c>
      <c r="I122" s="157">
        <f t="shared" si="8"/>
        <v>0</v>
      </c>
      <c r="J122" s="157">
        <f t="shared" si="9"/>
        <v>0</v>
      </c>
    </row>
    <row r="123" spans="1:10">
      <c r="A123" s="153"/>
      <c r="B123" s="153">
        <f t="shared" si="5"/>
        <v>0</v>
      </c>
      <c r="C123" s="154"/>
      <c r="D123" s="158"/>
      <c r="E123" s="158"/>
      <c r="F123" s="90"/>
      <c r="G123" s="157">
        <f t="shared" si="6"/>
        <v>0</v>
      </c>
      <c r="H123" s="157">
        <f t="shared" si="7"/>
        <v>0</v>
      </c>
      <c r="I123" s="157">
        <f t="shared" si="8"/>
        <v>0</v>
      </c>
      <c r="J123" s="157">
        <f t="shared" si="9"/>
        <v>0</v>
      </c>
    </row>
    <row r="124" spans="1:10">
      <c r="A124" s="153"/>
      <c r="B124" s="153">
        <f t="shared" si="5"/>
        <v>0</v>
      </c>
      <c r="C124" s="154"/>
      <c r="D124" s="158"/>
      <c r="E124" s="158"/>
      <c r="F124" s="90"/>
      <c r="G124" s="157">
        <f t="shared" si="6"/>
        <v>0</v>
      </c>
      <c r="H124" s="157">
        <f t="shared" si="7"/>
        <v>0</v>
      </c>
      <c r="I124" s="157">
        <f t="shared" si="8"/>
        <v>0</v>
      </c>
      <c r="J124" s="157">
        <f t="shared" si="9"/>
        <v>0</v>
      </c>
    </row>
    <row r="125" spans="1:10">
      <c r="A125" s="153"/>
      <c r="B125" s="153">
        <f t="shared" si="5"/>
        <v>0</v>
      </c>
      <c r="C125" s="154"/>
      <c r="D125" s="158"/>
      <c r="E125" s="158"/>
      <c r="F125" s="90"/>
      <c r="G125" s="157">
        <f t="shared" si="6"/>
        <v>0</v>
      </c>
      <c r="H125" s="157">
        <f t="shared" si="7"/>
        <v>0</v>
      </c>
      <c r="I125" s="157">
        <f t="shared" si="8"/>
        <v>0</v>
      </c>
      <c r="J125" s="157">
        <f t="shared" si="9"/>
        <v>0</v>
      </c>
    </row>
    <row r="126" spans="1:10">
      <c r="A126" s="153"/>
      <c r="B126" s="153">
        <f t="shared" si="5"/>
        <v>0</v>
      </c>
      <c r="C126" s="154"/>
      <c r="D126" s="158"/>
      <c r="E126" s="158"/>
      <c r="F126" s="90"/>
      <c r="G126" s="157">
        <f t="shared" si="6"/>
        <v>0</v>
      </c>
      <c r="H126" s="157">
        <f t="shared" si="7"/>
        <v>0</v>
      </c>
      <c r="I126" s="157">
        <f t="shared" si="8"/>
        <v>0</v>
      </c>
      <c r="J126" s="157">
        <f t="shared" si="9"/>
        <v>0</v>
      </c>
    </row>
    <row r="127" spans="1:10">
      <c r="A127" s="153"/>
      <c r="B127" s="153">
        <f t="shared" si="5"/>
        <v>0</v>
      </c>
      <c r="C127" s="154"/>
      <c r="D127" s="158"/>
      <c r="E127" s="158"/>
      <c r="F127" s="90"/>
      <c r="G127" s="157">
        <f t="shared" si="6"/>
        <v>0</v>
      </c>
      <c r="H127" s="157">
        <f t="shared" si="7"/>
        <v>0</v>
      </c>
      <c r="I127" s="157">
        <f t="shared" si="8"/>
        <v>0</v>
      </c>
      <c r="J127" s="157">
        <f t="shared" si="9"/>
        <v>0</v>
      </c>
    </row>
    <row r="128" spans="1:10">
      <c r="A128" s="153"/>
      <c r="B128" s="153">
        <f t="shared" si="5"/>
        <v>0</v>
      </c>
      <c r="C128" s="154"/>
      <c r="D128" s="158"/>
      <c r="E128" s="158"/>
      <c r="F128" s="90"/>
      <c r="G128" s="157">
        <f t="shared" si="6"/>
        <v>0</v>
      </c>
      <c r="H128" s="157">
        <f t="shared" si="7"/>
        <v>0</v>
      </c>
      <c r="I128" s="157">
        <f t="shared" si="8"/>
        <v>0</v>
      </c>
      <c r="J128" s="157">
        <f t="shared" si="9"/>
        <v>0</v>
      </c>
    </row>
    <row r="129" spans="1:10">
      <c r="A129" s="153"/>
      <c r="B129" s="153">
        <f t="shared" si="5"/>
        <v>0</v>
      </c>
      <c r="C129" s="154"/>
      <c r="D129" s="158"/>
      <c r="E129" s="158"/>
      <c r="F129" s="90"/>
      <c r="G129" s="157">
        <f t="shared" si="6"/>
        <v>0</v>
      </c>
      <c r="H129" s="157">
        <f t="shared" si="7"/>
        <v>0</v>
      </c>
      <c r="I129" s="157">
        <f t="shared" si="8"/>
        <v>0</v>
      </c>
      <c r="J129" s="157">
        <f t="shared" si="9"/>
        <v>0</v>
      </c>
    </row>
    <row r="130" spans="1:10">
      <c r="A130" s="153"/>
      <c r="B130" s="153">
        <f t="shared" si="5"/>
        <v>0</v>
      </c>
      <c r="C130" s="154"/>
      <c r="D130" s="158"/>
      <c r="E130" s="158"/>
      <c r="F130" s="90"/>
      <c r="G130" s="157">
        <f t="shared" si="6"/>
        <v>0</v>
      </c>
      <c r="H130" s="157">
        <f t="shared" si="7"/>
        <v>0</v>
      </c>
      <c r="I130" s="157">
        <f t="shared" si="8"/>
        <v>0</v>
      </c>
      <c r="J130" s="157">
        <f t="shared" si="9"/>
        <v>0</v>
      </c>
    </row>
    <row r="131" spans="1:10">
      <c r="A131" s="153"/>
      <c r="B131" s="153">
        <f t="shared" si="5"/>
        <v>0</v>
      </c>
      <c r="C131" s="154"/>
      <c r="D131" s="158"/>
      <c r="E131" s="158"/>
      <c r="F131" s="90"/>
      <c r="G131" s="157">
        <f t="shared" si="6"/>
        <v>0</v>
      </c>
      <c r="H131" s="157">
        <f t="shared" si="7"/>
        <v>0</v>
      </c>
      <c r="I131" s="157">
        <f t="shared" si="8"/>
        <v>0</v>
      </c>
      <c r="J131" s="157">
        <f t="shared" si="9"/>
        <v>0</v>
      </c>
    </row>
    <row r="132" spans="1:10">
      <c r="A132" s="153"/>
      <c r="B132" s="153">
        <f t="shared" si="5"/>
        <v>0</v>
      </c>
      <c r="C132" s="154"/>
      <c r="D132" s="158"/>
      <c r="E132" s="158"/>
      <c r="F132" s="90"/>
      <c r="G132" s="157">
        <f t="shared" si="6"/>
        <v>0</v>
      </c>
      <c r="H132" s="157">
        <f t="shared" si="7"/>
        <v>0</v>
      </c>
      <c r="I132" s="157">
        <f t="shared" si="8"/>
        <v>0</v>
      </c>
      <c r="J132" s="157">
        <f t="shared" si="9"/>
        <v>0</v>
      </c>
    </row>
    <row r="133" spans="1:10">
      <c r="A133" s="153"/>
      <c r="B133" s="153">
        <f t="shared" si="5"/>
        <v>0</v>
      </c>
      <c r="C133" s="154"/>
      <c r="D133" s="158"/>
      <c r="E133" s="158"/>
      <c r="F133" s="90"/>
      <c r="G133" s="157">
        <f t="shared" si="6"/>
        <v>0</v>
      </c>
      <c r="H133" s="157">
        <f t="shared" si="7"/>
        <v>0</v>
      </c>
      <c r="I133" s="157">
        <f t="shared" si="8"/>
        <v>0</v>
      </c>
      <c r="J133" s="157">
        <f t="shared" si="9"/>
        <v>0</v>
      </c>
    </row>
    <row r="134" spans="1:10">
      <c r="A134" s="153"/>
      <c r="B134" s="153">
        <f t="shared" si="5"/>
        <v>0</v>
      </c>
      <c r="C134" s="154"/>
      <c r="D134" s="158"/>
      <c r="E134" s="158"/>
      <c r="F134" s="90"/>
      <c r="G134" s="157">
        <f t="shared" si="6"/>
        <v>0</v>
      </c>
      <c r="H134" s="157">
        <f t="shared" si="7"/>
        <v>0</v>
      </c>
      <c r="I134" s="157">
        <f t="shared" si="8"/>
        <v>0</v>
      </c>
      <c r="J134" s="157">
        <f t="shared" si="9"/>
        <v>0</v>
      </c>
    </row>
    <row r="135" spans="1:10">
      <c r="A135" s="153"/>
      <c r="B135" s="153">
        <f t="shared" si="5"/>
        <v>0</v>
      </c>
      <c r="C135" s="154"/>
      <c r="D135" s="158"/>
      <c r="E135" s="158"/>
      <c r="F135" s="90"/>
      <c r="G135" s="157">
        <f t="shared" si="6"/>
        <v>0</v>
      </c>
      <c r="H135" s="157">
        <f t="shared" si="7"/>
        <v>0</v>
      </c>
      <c r="I135" s="157">
        <f t="shared" si="8"/>
        <v>0</v>
      </c>
      <c r="J135" s="157">
        <f t="shared" si="9"/>
        <v>0</v>
      </c>
    </row>
    <row r="136" spans="1:10">
      <c r="A136" s="153"/>
      <c r="B136" s="153">
        <f t="shared" si="5"/>
        <v>0</v>
      </c>
      <c r="C136" s="154"/>
      <c r="D136" s="158"/>
      <c r="E136" s="158"/>
      <c r="F136" s="90"/>
      <c r="G136" s="157">
        <f t="shared" si="6"/>
        <v>0</v>
      </c>
      <c r="H136" s="157">
        <f t="shared" si="7"/>
        <v>0</v>
      </c>
      <c r="I136" s="157">
        <f t="shared" si="8"/>
        <v>0</v>
      </c>
      <c r="J136" s="157">
        <f t="shared" si="9"/>
        <v>0</v>
      </c>
    </row>
    <row r="137" spans="1:10">
      <c r="A137" s="153"/>
      <c r="B137" s="153">
        <f t="shared" si="5"/>
        <v>0</v>
      </c>
      <c r="C137" s="154"/>
      <c r="D137" s="158"/>
      <c r="E137" s="158"/>
      <c r="F137" s="90"/>
      <c r="G137" s="157">
        <f t="shared" si="6"/>
        <v>0</v>
      </c>
      <c r="H137" s="157">
        <f t="shared" si="7"/>
        <v>0</v>
      </c>
      <c r="I137" s="157">
        <f t="shared" si="8"/>
        <v>0</v>
      </c>
      <c r="J137" s="157">
        <f t="shared" si="9"/>
        <v>0</v>
      </c>
    </row>
    <row r="138" spans="1:10">
      <c r="A138" s="153"/>
      <c r="B138" s="153">
        <f t="shared" si="5"/>
        <v>0</v>
      </c>
      <c r="C138" s="154"/>
      <c r="D138" s="158"/>
      <c r="E138" s="158"/>
      <c r="F138" s="90"/>
      <c r="G138" s="157">
        <f t="shared" si="6"/>
        <v>0</v>
      </c>
      <c r="H138" s="157">
        <f t="shared" si="7"/>
        <v>0</v>
      </c>
      <c r="I138" s="157">
        <f t="shared" si="8"/>
        <v>0</v>
      </c>
      <c r="J138" s="157">
        <f t="shared" si="9"/>
        <v>0</v>
      </c>
    </row>
    <row r="139" spans="1:10">
      <c r="A139" s="153"/>
      <c r="B139" s="153">
        <f t="shared" si="5"/>
        <v>0</v>
      </c>
      <c r="C139" s="154"/>
      <c r="D139" s="158"/>
      <c r="E139" s="158"/>
      <c r="F139" s="90"/>
      <c r="G139" s="157">
        <f t="shared" si="6"/>
        <v>0</v>
      </c>
      <c r="H139" s="157">
        <f t="shared" si="7"/>
        <v>0</v>
      </c>
      <c r="I139" s="157">
        <f t="shared" si="8"/>
        <v>0</v>
      </c>
      <c r="J139" s="157">
        <f t="shared" si="9"/>
        <v>0</v>
      </c>
    </row>
    <row r="140" spans="1:10">
      <c r="A140" s="153"/>
      <c r="B140" s="153">
        <f t="shared" si="5"/>
        <v>0</v>
      </c>
      <c r="C140" s="154"/>
      <c r="D140" s="158"/>
      <c r="E140" s="158"/>
      <c r="F140" s="90"/>
      <c r="G140" s="157">
        <f t="shared" si="6"/>
        <v>0</v>
      </c>
      <c r="H140" s="157">
        <f t="shared" si="7"/>
        <v>0</v>
      </c>
      <c r="I140" s="157">
        <f t="shared" si="8"/>
        <v>0</v>
      </c>
      <c r="J140" s="157">
        <f t="shared" si="9"/>
        <v>0</v>
      </c>
    </row>
    <row r="141" spans="1:10">
      <c r="A141" s="153"/>
      <c r="B141" s="153">
        <f t="shared" ref="B141:B199" si="10">A141</f>
        <v>0</v>
      </c>
      <c r="C141" s="154"/>
      <c r="D141" s="158"/>
      <c r="E141" s="158"/>
      <c r="F141" s="90"/>
      <c r="G141" s="157">
        <f t="shared" ref="G141:G199" si="11">IF(C141="Uber",E141-D141,0)</f>
        <v>0</v>
      </c>
      <c r="H141" s="157">
        <f t="shared" ref="H141:H199" si="12">IF(C141="Employment",E141-D141,0)</f>
        <v>0</v>
      </c>
      <c r="I141" s="157">
        <f t="shared" ref="I141:I199" si="13">IF(C141="Other Business",E141-D141,0)</f>
        <v>0</v>
      </c>
      <c r="J141" s="157">
        <f t="shared" ref="J141:J199" si="14">IF(C141="Private",E141-D141,0)</f>
        <v>0</v>
      </c>
    </row>
    <row r="142" spans="1:10">
      <c r="A142" s="153"/>
      <c r="B142" s="153">
        <f t="shared" si="10"/>
        <v>0</v>
      </c>
      <c r="C142" s="154"/>
      <c r="D142" s="158"/>
      <c r="E142" s="158"/>
      <c r="F142" s="90"/>
      <c r="G142" s="157">
        <f t="shared" si="11"/>
        <v>0</v>
      </c>
      <c r="H142" s="157">
        <f t="shared" si="12"/>
        <v>0</v>
      </c>
      <c r="I142" s="157">
        <f t="shared" si="13"/>
        <v>0</v>
      </c>
      <c r="J142" s="157">
        <f t="shared" si="14"/>
        <v>0</v>
      </c>
    </row>
    <row r="143" spans="1:10">
      <c r="A143" s="153"/>
      <c r="B143" s="153">
        <f t="shared" si="10"/>
        <v>0</v>
      </c>
      <c r="C143" s="154"/>
      <c r="D143" s="158"/>
      <c r="E143" s="158"/>
      <c r="F143" s="90"/>
      <c r="G143" s="157">
        <f t="shared" si="11"/>
        <v>0</v>
      </c>
      <c r="H143" s="157">
        <f t="shared" si="12"/>
        <v>0</v>
      </c>
      <c r="I143" s="157">
        <f t="shared" si="13"/>
        <v>0</v>
      </c>
      <c r="J143" s="157">
        <f t="shared" si="14"/>
        <v>0</v>
      </c>
    </row>
    <row r="144" spans="1:10">
      <c r="A144" s="153"/>
      <c r="B144" s="153">
        <f t="shared" si="10"/>
        <v>0</v>
      </c>
      <c r="C144" s="154"/>
      <c r="D144" s="158"/>
      <c r="E144" s="158"/>
      <c r="F144" s="90"/>
      <c r="G144" s="157">
        <f t="shared" si="11"/>
        <v>0</v>
      </c>
      <c r="H144" s="157">
        <f t="shared" si="12"/>
        <v>0</v>
      </c>
      <c r="I144" s="157">
        <f t="shared" si="13"/>
        <v>0</v>
      </c>
      <c r="J144" s="157">
        <f t="shared" si="14"/>
        <v>0</v>
      </c>
    </row>
    <row r="145" spans="1:10">
      <c r="A145" s="153"/>
      <c r="B145" s="153">
        <f t="shared" si="10"/>
        <v>0</v>
      </c>
      <c r="C145" s="154"/>
      <c r="D145" s="158"/>
      <c r="E145" s="158"/>
      <c r="F145" s="90"/>
      <c r="G145" s="157">
        <f t="shared" si="11"/>
        <v>0</v>
      </c>
      <c r="H145" s="157">
        <f t="shared" si="12"/>
        <v>0</v>
      </c>
      <c r="I145" s="157">
        <f t="shared" si="13"/>
        <v>0</v>
      </c>
      <c r="J145" s="157">
        <f t="shared" si="14"/>
        <v>0</v>
      </c>
    </row>
    <row r="146" spans="1:10">
      <c r="A146" s="153"/>
      <c r="B146" s="153">
        <f t="shared" si="10"/>
        <v>0</v>
      </c>
      <c r="C146" s="154"/>
      <c r="D146" s="158"/>
      <c r="E146" s="158"/>
      <c r="F146" s="90"/>
      <c r="G146" s="157">
        <f t="shared" si="11"/>
        <v>0</v>
      </c>
      <c r="H146" s="157">
        <f t="shared" si="12"/>
        <v>0</v>
      </c>
      <c r="I146" s="157">
        <f t="shared" si="13"/>
        <v>0</v>
      </c>
      <c r="J146" s="157">
        <f t="shared" si="14"/>
        <v>0</v>
      </c>
    </row>
    <row r="147" spans="1:10">
      <c r="A147" s="153"/>
      <c r="B147" s="153">
        <f t="shared" si="10"/>
        <v>0</v>
      </c>
      <c r="C147" s="154"/>
      <c r="D147" s="158"/>
      <c r="E147" s="158"/>
      <c r="F147" s="90"/>
      <c r="G147" s="157">
        <f t="shared" si="11"/>
        <v>0</v>
      </c>
      <c r="H147" s="157">
        <f t="shared" si="12"/>
        <v>0</v>
      </c>
      <c r="I147" s="157">
        <f t="shared" si="13"/>
        <v>0</v>
      </c>
      <c r="J147" s="157">
        <f t="shared" si="14"/>
        <v>0</v>
      </c>
    </row>
    <row r="148" spans="1:10">
      <c r="A148" s="153"/>
      <c r="B148" s="153">
        <f t="shared" si="10"/>
        <v>0</v>
      </c>
      <c r="C148" s="154"/>
      <c r="D148" s="158"/>
      <c r="E148" s="158"/>
      <c r="F148" s="90"/>
      <c r="G148" s="157">
        <f t="shared" si="11"/>
        <v>0</v>
      </c>
      <c r="H148" s="157">
        <f t="shared" si="12"/>
        <v>0</v>
      </c>
      <c r="I148" s="157">
        <f t="shared" si="13"/>
        <v>0</v>
      </c>
      <c r="J148" s="157">
        <f t="shared" si="14"/>
        <v>0</v>
      </c>
    </row>
    <row r="149" spans="1:10">
      <c r="A149" s="153"/>
      <c r="B149" s="153">
        <f t="shared" si="10"/>
        <v>0</v>
      </c>
      <c r="C149" s="154"/>
      <c r="D149" s="158"/>
      <c r="E149" s="158"/>
      <c r="F149" s="90"/>
      <c r="G149" s="157">
        <f t="shared" si="11"/>
        <v>0</v>
      </c>
      <c r="H149" s="157">
        <f t="shared" si="12"/>
        <v>0</v>
      </c>
      <c r="I149" s="157">
        <f t="shared" si="13"/>
        <v>0</v>
      </c>
      <c r="J149" s="157">
        <f t="shared" si="14"/>
        <v>0</v>
      </c>
    </row>
    <row r="150" spans="1:10">
      <c r="A150" s="153"/>
      <c r="B150" s="153">
        <f t="shared" si="10"/>
        <v>0</v>
      </c>
      <c r="C150" s="154"/>
      <c r="D150" s="158"/>
      <c r="E150" s="158"/>
      <c r="F150" s="90"/>
      <c r="G150" s="157">
        <f t="shared" si="11"/>
        <v>0</v>
      </c>
      <c r="H150" s="157">
        <f t="shared" si="12"/>
        <v>0</v>
      </c>
      <c r="I150" s="157">
        <f t="shared" si="13"/>
        <v>0</v>
      </c>
      <c r="J150" s="157">
        <f t="shared" si="14"/>
        <v>0</v>
      </c>
    </row>
    <row r="151" spans="1:10">
      <c r="A151" s="153"/>
      <c r="B151" s="153">
        <f t="shared" si="10"/>
        <v>0</v>
      </c>
      <c r="C151" s="154"/>
      <c r="D151" s="158"/>
      <c r="E151" s="158"/>
      <c r="F151" s="90"/>
      <c r="G151" s="157">
        <f t="shared" si="11"/>
        <v>0</v>
      </c>
      <c r="H151" s="157">
        <f t="shared" si="12"/>
        <v>0</v>
      </c>
      <c r="I151" s="157">
        <f t="shared" si="13"/>
        <v>0</v>
      </c>
      <c r="J151" s="157">
        <f t="shared" si="14"/>
        <v>0</v>
      </c>
    </row>
    <row r="152" spans="1:10">
      <c r="A152" s="153"/>
      <c r="B152" s="153">
        <f t="shared" si="10"/>
        <v>0</v>
      </c>
      <c r="C152" s="154"/>
      <c r="D152" s="158"/>
      <c r="E152" s="158"/>
      <c r="F152" s="90"/>
      <c r="G152" s="157">
        <f t="shared" si="11"/>
        <v>0</v>
      </c>
      <c r="H152" s="157">
        <f t="shared" si="12"/>
        <v>0</v>
      </c>
      <c r="I152" s="157">
        <f t="shared" si="13"/>
        <v>0</v>
      </c>
      <c r="J152" s="157">
        <f t="shared" si="14"/>
        <v>0</v>
      </c>
    </row>
    <row r="153" spans="1:10">
      <c r="A153" s="153"/>
      <c r="B153" s="153">
        <f t="shared" si="10"/>
        <v>0</v>
      </c>
      <c r="C153" s="154"/>
      <c r="D153" s="158"/>
      <c r="E153" s="158"/>
      <c r="F153" s="90"/>
      <c r="G153" s="157">
        <f t="shared" si="11"/>
        <v>0</v>
      </c>
      <c r="H153" s="157">
        <f t="shared" si="12"/>
        <v>0</v>
      </c>
      <c r="I153" s="157">
        <f t="shared" si="13"/>
        <v>0</v>
      </c>
      <c r="J153" s="157">
        <f t="shared" si="14"/>
        <v>0</v>
      </c>
    </row>
    <row r="154" spans="1:10">
      <c r="A154" s="153"/>
      <c r="B154" s="153">
        <f t="shared" si="10"/>
        <v>0</v>
      </c>
      <c r="C154" s="154"/>
      <c r="D154" s="158"/>
      <c r="E154" s="158"/>
      <c r="F154" s="90"/>
      <c r="G154" s="157">
        <f t="shared" si="11"/>
        <v>0</v>
      </c>
      <c r="H154" s="157">
        <f t="shared" si="12"/>
        <v>0</v>
      </c>
      <c r="I154" s="157">
        <f t="shared" si="13"/>
        <v>0</v>
      </c>
      <c r="J154" s="157">
        <f t="shared" si="14"/>
        <v>0</v>
      </c>
    </row>
    <row r="155" spans="1:10">
      <c r="A155" s="153"/>
      <c r="B155" s="153">
        <f t="shared" si="10"/>
        <v>0</v>
      </c>
      <c r="C155" s="154"/>
      <c r="D155" s="158"/>
      <c r="E155" s="158"/>
      <c r="F155" s="90"/>
      <c r="G155" s="157">
        <f t="shared" si="11"/>
        <v>0</v>
      </c>
      <c r="H155" s="157">
        <f t="shared" si="12"/>
        <v>0</v>
      </c>
      <c r="I155" s="157">
        <f t="shared" si="13"/>
        <v>0</v>
      </c>
      <c r="J155" s="157">
        <f t="shared" si="14"/>
        <v>0</v>
      </c>
    </row>
    <row r="156" spans="1:10">
      <c r="A156" s="153"/>
      <c r="B156" s="153">
        <f t="shared" si="10"/>
        <v>0</v>
      </c>
      <c r="C156" s="154"/>
      <c r="D156" s="158"/>
      <c r="E156" s="158"/>
      <c r="F156" s="90"/>
      <c r="G156" s="157">
        <f t="shared" si="11"/>
        <v>0</v>
      </c>
      <c r="H156" s="157">
        <f t="shared" si="12"/>
        <v>0</v>
      </c>
      <c r="I156" s="157">
        <f t="shared" si="13"/>
        <v>0</v>
      </c>
      <c r="J156" s="157">
        <f t="shared" si="14"/>
        <v>0</v>
      </c>
    </row>
    <row r="157" spans="1:10">
      <c r="A157" s="153"/>
      <c r="B157" s="153">
        <f t="shared" si="10"/>
        <v>0</v>
      </c>
      <c r="C157" s="154"/>
      <c r="D157" s="158"/>
      <c r="E157" s="158"/>
      <c r="F157" s="90"/>
      <c r="G157" s="157">
        <f t="shared" si="11"/>
        <v>0</v>
      </c>
      <c r="H157" s="157">
        <f t="shared" si="12"/>
        <v>0</v>
      </c>
      <c r="I157" s="157">
        <f t="shared" si="13"/>
        <v>0</v>
      </c>
      <c r="J157" s="157">
        <f t="shared" si="14"/>
        <v>0</v>
      </c>
    </row>
    <row r="158" spans="1:10">
      <c r="A158" s="153"/>
      <c r="B158" s="153">
        <f t="shared" si="10"/>
        <v>0</v>
      </c>
      <c r="C158" s="154"/>
      <c r="D158" s="158"/>
      <c r="E158" s="158"/>
      <c r="F158" s="90"/>
      <c r="G158" s="157">
        <f t="shared" si="11"/>
        <v>0</v>
      </c>
      <c r="H158" s="157">
        <f t="shared" si="12"/>
        <v>0</v>
      </c>
      <c r="I158" s="157">
        <f t="shared" si="13"/>
        <v>0</v>
      </c>
      <c r="J158" s="157">
        <f t="shared" si="14"/>
        <v>0</v>
      </c>
    </row>
    <row r="159" spans="1:10">
      <c r="A159" s="153"/>
      <c r="B159" s="153">
        <f t="shared" si="10"/>
        <v>0</v>
      </c>
      <c r="C159" s="154"/>
      <c r="D159" s="158"/>
      <c r="E159" s="158"/>
      <c r="F159" s="90"/>
      <c r="G159" s="157">
        <f t="shared" si="11"/>
        <v>0</v>
      </c>
      <c r="H159" s="157">
        <f t="shared" si="12"/>
        <v>0</v>
      </c>
      <c r="I159" s="157">
        <f t="shared" si="13"/>
        <v>0</v>
      </c>
      <c r="J159" s="157">
        <f t="shared" si="14"/>
        <v>0</v>
      </c>
    </row>
    <row r="160" spans="1:10">
      <c r="A160" s="153"/>
      <c r="B160" s="153">
        <f t="shared" si="10"/>
        <v>0</v>
      </c>
      <c r="C160" s="154"/>
      <c r="D160" s="158"/>
      <c r="E160" s="158"/>
      <c r="F160" s="90"/>
      <c r="G160" s="157">
        <f t="shared" si="11"/>
        <v>0</v>
      </c>
      <c r="H160" s="157">
        <f t="shared" si="12"/>
        <v>0</v>
      </c>
      <c r="I160" s="157">
        <f t="shared" si="13"/>
        <v>0</v>
      </c>
      <c r="J160" s="157">
        <f t="shared" si="14"/>
        <v>0</v>
      </c>
    </row>
    <row r="161" spans="1:10">
      <c r="A161" s="153"/>
      <c r="B161" s="153">
        <f t="shared" si="10"/>
        <v>0</v>
      </c>
      <c r="C161" s="154"/>
      <c r="D161" s="158"/>
      <c r="E161" s="158"/>
      <c r="F161" s="90"/>
      <c r="G161" s="157">
        <f t="shared" si="11"/>
        <v>0</v>
      </c>
      <c r="H161" s="157">
        <f t="shared" si="12"/>
        <v>0</v>
      </c>
      <c r="I161" s="157">
        <f t="shared" si="13"/>
        <v>0</v>
      </c>
      <c r="J161" s="157">
        <f t="shared" si="14"/>
        <v>0</v>
      </c>
    </row>
    <row r="162" spans="1:10">
      <c r="A162" s="153"/>
      <c r="B162" s="153">
        <f t="shared" si="10"/>
        <v>0</v>
      </c>
      <c r="C162" s="154"/>
      <c r="D162" s="158"/>
      <c r="E162" s="158"/>
      <c r="F162" s="90"/>
      <c r="G162" s="157">
        <f t="shared" si="11"/>
        <v>0</v>
      </c>
      <c r="H162" s="157">
        <f t="shared" si="12"/>
        <v>0</v>
      </c>
      <c r="I162" s="157">
        <f t="shared" si="13"/>
        <v>0</v>
      </c>
      <c r="J162" s="157">
        <f t="shared" si="14"/>
        <v>0</v>
      </c>
    </row>
    <row r="163" spans="1:10">
      <c r="A163" s="153"/>
      <c r="B163" s="153">
        <f t="shared" si="10"/>
        <v>0</v>
      </c>
      <c r="C163" s="154"/>
      <c r="D163" s="158"/>
      <c r="E163" s="158"/>
      <c r="F163" s="90"/>
      <c r="G163" s="157">
        <f t="shared" si="11"/>
        <v>0</v>
      </c>
      <c r="H163" s="157">
        <f t="shared" si="12"/>
        <v>0</v>
      </c>
      <c r="I163" s="157">
        <f t="shared" si="13"/>
        <v>0</v>
      </c>
      <c r="J163" s="157">
        <f t="shared" si="14"/>
        <v>0</v>
      </c>
    </row>
    <row r="164" spans="1:10">
      <c r="A164" s="153"/>
      <c r="B164" s="153">
        <f t="shared" si="10"/>
        <v>0</v>
      </c>
      <c r="C164" s="154"/>
      <c r="D164" s="158"/>
      <c r="E164" s="158"/>
      <c r="F164" s="90"/>
      <c r="G164" s="157">
        <f t="shared" si="11"/>
        <v>0</v>
      </c>
      <c r="H164" s="157">
        <f t="shared" si="12"/>
        <v>0</v>
      </c>
      <c r="I164" s="157">
        <f t="shared" si="13"/>
        <v>0</v>
      </c>
      <c r="J164" s="157">
        <f t="shared" si="14"/>
        <v>0</v>
      </c>
    </row>
    <row r="165" spans="1:10">
      <c r="A165" s="153"/>
      <c r="B165" s="153">
        <f t="shared" si="10"/>
        <v>0</v>
      </c>
      <c r="C165" s="154"/>
      <c r="D165" s="158"/>
      <c r="E165" s="158"/>
      <c r="F165" s="90"/>
      <c r="G165" s="157">
        <f t="shared" si="11"/>
        <v>0</v>
      </c>
      <c r="H165" s="157">
        <f t="shared" si="12"/>
        <v>0</v>
      </c>
      <c r="I165" s="157">
        <f t="shared" si="13"/>
        <v>0</v>
      </c>
      <c r="J165" s="157">
        <f t="shared" si="14"/>
        <v>0</v>
      </c>
    </row>
    <row r="166" spans="1:10">
      <c r="A166" s="153"/>
      <c r="B166" s="153">
        <f t="shared" si="10"/>
        <v>0</v>
      </c>
      <c r="C166" s="154"/>
      <c r="D166" s="158"/>
      <c r="E166" s="158"/>
      <c r="F166" s="90"/>
      <c r="G166" s="157">
        <f t="shared" si="11"/>
        <v>0</v>
      </c>
      <c r="H166" s="157">
        <f t="shared" si="12"/>
        <v>0</v>
      </c>
      <c r="I166" s="157">
        <f t="shared" si="13"/>
        <v>0</v>
      </c>
      <c r="J166" s="157">
        <f t="shared" si="14"/>
        <v>0</v>
      </c>
    </row>
    <row r="167" spans="1:10">
      <c r="A167" s="153"/>
      <c r="B167" s="153">
        <f t="shared" si="10"/>
        <v>0</v>
      </c>
      <c r="C167" s="154"/>
      <c r="D167" s="158"/>
      <c r="E167" s="158"/>
      <c r="F167" s="90"/>
      <c r="G167" s="157">
        <f t="shared" si="11"/>
        <v>0</v>
      </c>
      <c r="H167" s="157">
        <f t="shared" si="12"/>
        <v>0</v>
      </c>
      <c r="I167" s="157">
        <f t="shared" si="13"/>
        <v>0</v>
      </c>
      <c r="J167" s="157">
        <f t="shared" si="14"/>
        <v>0</v>
      </c>
    </row>
    <row r="168" spans="1:10">
      <c r="A168" s="153"/>
      <c r="B168" s="153">
        <f t="shared" si="10"/>
        <v>0</v>
      </c>
      <c r="C168" s="154"/>
      <c r="D168" s="158"/>
      <c r="E168" s="158"/>
      <c r="F168" s="90"/>
      <c r="G168" s="157">
        <f t="shared" si="11"/>
        <v>0</v>
      </c>
      <c r="H168" s="157">
        <f t="shared" si="12"/>
        <v>0</v>
      </c>
      <c r="I168" s="157">
        <f t="shared" si="13"/>
        <v>0</v>
      </c>
      <c r="J168" s="157">
        <f t="shared" si="14"/>
        <v>0</v>
      </c>
    </row>
    <row r="169" spans="1:10">
      <c r="A169" s="153"/>
      <c r="B169" s="153">
        <f t="shared" si="10"/>
        <v>0</v>
      </c>
      <c r="C169" s="154"/>
      <c r="D169" s="158"/>
      <c r="E169" s="158"/>
      <c r="F169" s="90"/>
      <c r="G169" s="157">
        <f t="shared" si="11"/>
        <v>0</v>
      </c>
      <c r="H169" s="157">
        <f t="shared" si="12"/>
        <v>0</v>
      </c>
      <c r="I169" s="157">
        <f t="shared" si="13"/>
        <v>0</v>
      </c>
      <c r="J169" s="157">
        <f t="shared" si="14"/>
        <v>0</v>
      </c>
    </row>
    <row r="170" spans="1:10">
      <c r="A170" s="153"/>
      <c r="B170" s="153">
        <f t="shared" si="10"/>
        <v>0</v>
      </c>
      <c r="C170" s="154"/>
      <c r="D170" s="158"/>
      <c r="E170" s="158"/>
      <c r="F170" s="90"/>
      <c r="G170" s="157">
        <f t="shared" si="11"/>
        <v>0</v>
      </c>
      <c r="H170" s="157">
        <f t="shared" si="12"/>
        <v>0</v>
      </c>
      <c r="I170" s="157">
        <f t="shared" si="13"/>
        <v>0</v>
      </c>
      <c r="J170" s="157">
        <f t="shared" si="14"/>
        <v>0</v>
      </c>
    </row>
    <row r="171" spans="1:10">
      <c r="A171" s="153"/>
      <c r="B171" s="153">
        <f t="shared" si="10"/>
        <v>0</v>
      </c>
      <c r="C171" s="154"/>
      <c r="D171" s="158"/>
      <c r="E171" s="158"/>
      <c r="F171" s="90"/>
      <c r="G171" s="157">
        <f t="shared" si="11"/>
        <v>0</v>
      </c>
      <c r="H171" s="157">
        <f t="shared" si="12"/>
        <v>0</v>
      </c>
      <c r="I171" s="157">
        <f t="shared" si="13"/>
        <v>0</v>
      </c>
      <c r="J171" s="157">
        <f t="shared" si="14"/>
        <v>0</v>
      </c>
    </row>
    <row r="172" spans="1:10">
      <c r="A172" s="153"/>
      <c r="B172" s="153">
        <f t="shared" si="10"/>
        <v>0</v>
      </c>
      <c r="C172" s="154"/>
      <c r="D172" s="158"/>
      <c r="E172" s="158"/>
      <c r="F172" s="90"/>
      <c r="G172" s="157">
        <f t="shared" si="11"/>
        <v>0</v>
      </c>
      <c r="H172" s="157">
        <f t="shared" si="12"/>
        <v>0</v>
      </c>
      <c r="I172" s="157">
        <f t="shared" si="13"/>
        <v>0</v>
      </c>
      <c r="J172" s="157">
        <f t="shared" si="14"/>
        <v>0</v>
      </c>
    </row>
    <row r="173" spans="1:10">
      <c r="A173" s="153"/>
      <c r="B173" s="153">
        <f t="shared" si="10"/>
        <v>0</v>
      </c>
      <c r="C173" s="154"/>
      <c r="D173" s="158"/>
      <c r="E173" s="158"/>
      <c r="F173" s="90"/>
      <c r="G173" s="157">
        <f t="shared" si="11"/>
        <v>0</v>
      </c>
      <c r="H173" s="157">
        <f t="shared" si="12"/>
        <v>0</v>
      </c>
      <c r="I173" s="157">
        <f t="shared" si="13"/>
        <v>0</v>
      </c>
      <c r="J173" s="157">
        <f t="shared" si="14"/>
        <v>0</v>
      </c>
    </row>
    <row r="174" spans="1:10">
      <c r="A174" s="153"/>
      <c r="B174" s="153">
        <f t="shared" si="10"/>
        <v>0</v>
      </c>
      <c r="C174" s="154"/>
      <c r="D174" s="158"/>
      <c r="E174" s="158"/>
      <c r="F174" s="90"/>
      <c r="G174" s="157">
        <f t="shared" si="11"/>
        <v>0</v>
      </c>
      <c r="H174" s="157">
        <f t="shared" si="12"/>
        <v>0</v>
      </c>
      <c r="I174" s="157">
        <f t="shared" si="13"/>
        <v>0</v>
      </c>
      <c r="J174" s="157">
        <f t="shared" si="14"/>
        <v>0</v>
      </c>
    </row>
    <row r="175" spans="1:10">
      <c r="A175" s="153"/>
      <c r="B175" s="153">
        <f t="shared" si="10"/>
        <v>0</v>
      </c>
      <c r="C175" s="154"/>
      <c r="D175" s="158"/>
      <c r="E175" s="158"/>
      <c r="F175" s="90"/>
      <c r="G175" s="157">
        <f t="shared" si="11"/>
        <v>0</v>
      </c>
      <c r="H175" s="157">
        <f t="shared" si="12"/>
        <v>0</v>
      </c>
      <c r="I175" s="157">
        <f t="shared" si="13"/>
        <v>0</v>
      </c>
      <c r="J175" s="157">
        <f t="shared" si="14"/>
        <v>0</v>
      </c>
    </row>
    <row r="176" spans="1:10">
      <c r="A176" s="153"/>
      <c r="B176" s="153">
        <f t="shared" si="10"/>
        <v>0</v>
      </c>
      <c r="C176" s="154"/>
      <c r="D176" s="158"/>
      <c r="E176" s="158"/>
      <c r="F176" s="90"/>
      <c r="G176" s="157">
        <f t="shared" si="11"/>
        <v>0</v>
      </c>
      <c r="H176" s="157">
        <f t="shared" si="12"/>
        <v>0</v>
      </c>
      <c r="I176" s="157">
        <f t="shared" si="13"/>
        <v>0</v>
      </c>
      <c r="J176" s="157">
        <f t="shared" si="14"/>
        <v>0</v>
      </c>
    </row>
    <row r="177" spans="1:10">
      <c r="A177" s="153"/>
      <c r="B177" s="153">
        <f t="shared" si="10"/>
        <v>0</v>
      </c>
      <c r="C177" s="154"/>
      <c r="D177" s="158"/>
      <c r="E177" s="158"/>
      <c r="F177" s="90"/>
      <c r="G177" s="157">
        <f t="shared" si="11"/>
        <v>0</v>
      </c>
      <c r="H177" s="157">
        <f t="shared" si="12"/>
        <v>0</v>
      </c>
      <c r="I177" s="157">
        <f t="shared" si="13"/>
        <v>0</v>
      </c>
      <c r="J177" s="157">
        <f t="shared" si="14"/>
        <v>0</v>
      </c>
    </row>
    <row r="178" spans="1:10">
      <c r="A178" s="153"/>
      <c r="B178" s="153">
        <f t="shared" si="10"/>
        <v>0</v>
      </c>
      <c r="C178" s="154"/>
      <c r="D178" s="158"/>
      <c r="E178" s="158"/>
      <c r="F178" s="90"/>
      <c r="G178" s="157">
        <f t="shared" si="11"/>
        <v>0</v>
      </c>
      <c r="H178" s="157">
        <f t="shared" si="12"/>
        <v>0</v>
      </c>
      <c r="I178" s="157">
        <f t="shared" si="13"/>
        <v>0</v>
      </c>
      <c r="J178" s="157">
        <f t="shared" si="14"/>
        <v>0</v>
      </c>
    </row>
    <row r="179" spans="1:10">
      <c r="A179" s="153"/>
      <c r="B179" s="153">
        <f t="shared" si="10"/>
        <v>0</v>
      </c>
      <c r="C179" s="154"/>
      <c r="D179" s="158"/>
      <c r="E179" s="158"/>
      <c r="F179" s="90"/>
      <c r="G179" s="157">
        <f t="shared" si="11"/>
        <v>0</v>
      </c>
      <c r="H179" s="157">
        <f t="shared" si="12"/>
        <v>0</v>
      </c>
      <c r="I179" s="157">
        <f t="shared" si="13"/>
        <v>0</v>
      </c>
      <c r="J179" s="157">
        <f t="shared" si="14"/>
        <v>0</v>
      </c>
    </row>
    <row r="180" spans="1:10">
      <c r="A180" s="153"/>
      <c r="B180" s="153">
        <f t="shared" si="10"/>
        <v>0</v>
      </c>
      <c r="C180" s="154"/>
      <c r="D180" s="158"/>
      <c r="E180" s="158"/>
      <c r="F180" s="90"/>
      <c r="G180" s="157">
        <f t="shared" si="11"/>
        <v>0</v>
      </c>
      <c r="H180" s="157">
        <f t="shared" si="12"/>
        <v>0</v>
      </c>
      <c r="I180" s="157">
        <f t="shared" si="13"/>
        <v>0</v>
      </c>
      <c r="J180" s="157">
        <f t="shared" si="14"/>
        <v>0</v>
      </c>
    </row>
    <row r="181" spans="1:10">
      <c r="A181" s="153"/>
      <c r="B181" s="153">
        <f t="shared" si="10"/>
        <v>0</v>
      </c>
      <c r="C181" s="154"/>
      <c r="D181" s="158"/>
      <c r="E181" s="158"/>
      <c r="F181" s="90"/>
      <c r="G181" s="157">
        <f t="shared" si="11"/>
        <v>0</v>
      </c>
      <c r="H181" s="157">
        <f t="shared" si="12"/>
        <v>0</v>
      </c>
      <c r="I181" s="157">
        <f t="shared" si="13"/>
        <v>0</v>
      </c>
      <c r="J181" s="157">
        <f t="shared" si="14"/>
        <v>0</v>
      </c>
    </row>
    <row r="182" spans="1:10">
      <c r="A182" s="153"/>
      <c r="B182" s="153">
        <f t="shared" si="10"/>
        <v>0</v>
      </c>
      <c r="C182" s="154"/>
      <c r="D182" s="158"/>
      <c r="E182" s="158"/>
      <c r="F182" s="90"/>
      <c r="G182" s="157">
        <f t="shared" si="11"/>
        <v>0</v>
      </c>
      <c r="H182" s="157">
        <f t="shared" si="12"/>
        <v>0</v>
      </c>
      <c r="I182" s="157">
        <f t="shared" si="13"/>
        <v>0</v>
      </c>
      <c r="J182" s="157">
        <f t="shared" si="14"/>
        <v>0</v>
      </c>
    </row>
    <row r="183" spans="1:10">
      <c r="A183" s="153"/>
      <c r="B183" s="153">
        <f t="shared" si="10"/>
        <v>0</v>
      </c>
      <c r="C183" s="154"/>
      <c r="D183" s="158"/>
      <c r="E183" s="158"/>
      <c r="F183" s="90"/>
      <c r="G183" s="157">
        <f t="shared" si="11"/>
        <v>0</v>
      </c>
      <c r="H183" s="157">
        <f t="shared" si="12"/>
        <v>0</v>
      </c>
      <c r="I183" s="157">
        <f t="shared" si="13"/>
        <v>0</v>
      </c>
      <c r="J183" s="157">
        <f t="shared" si="14"/>
        <v>0</v>
      </c>
    </row>
    <row r="184" spans="1:10">
      <c r="A184" s="153"/>
      <c r="B184" s="153">
        <f t="shared" si="10"/>
        <v>0</v>
      </c>
      <c r="C184" s="154"/>
      <c r="D184" s="158"/>
      <c r="E184" s="158"/>
      <c r="F184" s="90"/>
      <c r="G184" s="157">
        <f t="shared" si="11"/>
        <v>0</v>
      </c>
      <c r="H184" s="157">
        <f t="shared" si="12"/>
        <v>0</v>
      </c>
      <c r="I184" s="157">
        <f t="shared" si="13"/>
        <v>0</v>
      </c>
      <c r="J184" s="157">
        <f t="shared" si="14"/>
        <v>0</v>
      </c>
    </row>
    <row r="185" spans="1:10">
      <c r="A185" s="153"/>
      <c r="B185" s="153">
        <f t="shared" si="10"/>
        <v>0</v>
      </c>
      <c r="C185" s="154"/>
      <c r="D185" s="158"/>
      <c r="E185" s="158"/>
      <c r="F185" s="90"/>
      <c r="G185" s="157">
        <f t="shared" si="11"/>
        <v>0</v>
      </c>
      <c r="H185" s="157">
        <f t="shared" si="12"/>
        <v>0</v>
      </c>
      <c r="I185" s="157">
        <f t="shared" si="13"/>
        <v>0</v>
      </c>
      <c r="J185" s="157">
        <f t="shared" si="14"/>
        <v>0</v>
      </c>
    </row>
    <row r="186" spans="1:10">
      <c r="A186" s="153"/>
      <c r="B186" s="153">
        <f t="shared" si="10"/>
        <v>0</v>
      </c>
      <c r="C186" s="154"/>
      <c r="D186" s="158"/>
      <c r="E186" s="158"/>
      <c r="F186" s="90"/>
      <c r="G186" s="157">
        <f t="shared" si="11"/>
        <v>0</v>
      </c>
      <c r="H186" s="157">
        <f t="shared" si="12"/>
        <v>0</v>
      </c>
      <c r="I186" s="157">
        <f t="shared" si="13"/>
        <v>0</v>
      </c>
      <c r="J186" s="157">
        <f t="shared" si="14"/>
        <v>0</v>
      </c>
    </row>
    <row r="187" spans="1:10">
      <c r="A187" s="153"/>
      <c r="B187" s="153">
        <f t="shared" si="10"/>
        <v>0</v>
      </c>
      <c r="C187" s="154"/>
      <c r="D187" s="158"/>
      <c r="E187" s="158"/>
      <c r="F187" s="90"/>
      <c r="G187" s="157">
        <f t="shared" si="11"/>
        <v>0</v>
      </c>
      <c r="H187" s="157">
        <f t="shared" si="12"/>
        <v>0</v>
      </c>
      <c r="I187" s="157">
        <f t="shared" si="13"/>
        <v>0</v>
      </c>
      <c r="J187" s="157">
        <f t="shared" si="14"/>
        <v>0</v>
      </c>
    </row>
    <row r="188" spans="1:10">
      <c r="A188" s="153"/>
      <c r="B188" s="153">
        <f t="shared" si="10"/>
        <v>0</v>
      </c>
      <c r="C188" s="154"/>
      <c r="D188" s="158"/>
      <c r="E188" s="158"/>
      <c r="F188" s="90"/>
      <c r="G188" s="157">
        <f t="shared" si="11"/>
        <v>0</v>
      </c>
      <c r="H188" s="157">
        <f t="shared" si="12"/>
        <v>0</v>
      </c>
      <c r="I188" s="157">
        <f t="shared" si="13"/>
        <v>0</v>
      </c>
      <c r="J188" s="157">
        <f t="shared" si="14"/>
        <v>0</v>
      </c>
    </row>
    <row r="189" spans="1:10">
      <c r="A189" s="153"/>
      <c r="B189" s="153">
        <f t="shared" si="10"/>
        <v>0</v>
      </c>
      <c r="C189" s="154"/>
      <c r="D189" s="158"/>
      <c r="E189" s="158"/>
      <c r="F189" s="90"/>
      <c r="G189" s="157">
        <f t="shared" si="11"/>
        <v>0</v>
      </c>
      <c r="H189" s="157">
        <f t="shared" si="12"/>
        <v>0</v>
      </c>
      <c r="I189" s="157">
        <f t="shared" si="13"/>
        <v>0</v>
      </c>
      <c r="J189" s="157">
        <f t="shared" si="14"/>
        <v>0</v>
      </c>
    </row>
    <row r="190" spans="1:10">
      <c r="A190" s="153"/>
      <c r="B190" s="153">
        <f t="shared" si="10"/>
        <v>0</v>
      </c>
      <c r="C190" s="154"/>
      <c r="D190" s="158"/>
      <c r="E190" s="158"/>
      <c r="F190" s="90"/>
      <c r="G190" s="157">
        <f t="shared" si="11"/>
        <v>0</v>
      </c>
      <c r="H190" s="157">
        <f t="shared" si="12"/>
        <v>0</v>
      </c>
      <c r="I190" s="157">
        <f t="shared" si="13"/>
        <v>0</v>
      </c>
      <c r="J190" s="157">
        <f t="shared" si="14"/>
        <v>0</v>
      </c>
    </row>
    <row r="191" spans="1:10">
      <c r="A191" s="153"/>
      <c r="B191" s="153">
        <f t="shared" si="10"/>
        <v>0</v>
      </c>
      <c r="C191" s="154"/>
      <c r="D191" s="158"/>
      <c r="E191" s="158"/>
      <c r="F191" s="90"/>
      <c r="G191" s="157">
        <f t="shared" si="11"/>
        <v>0</v>
      </c>
      <c r="H191" s="157">
        <f t="shared" si="12"/>
        <v>0</v>
      </c>
      <c r="I191" s="157">
        <f t="shared" si="13"/>
        <v>0</v>
      </c>
      <c r="J191" s="157">
        <f t="shared" si="14"/>
        <v>0</v>
      </c>
    </row>
    <row r="192" spans="1:10">
      <c r="A192" s="153"/>
      <c r="B192" s="153">
        <f t="shared" si="10"/>
        <v>0</v>
      </c>
      <c r="C192" s="154"/>
      <c r="D192" s="158"/>
      <c r="E192" s="158"/>
      <c r="F192" s="90"/>
      <c r="G192" s="157">
        <f t="shared" si="11"/>
        <v>0</v>
      </c>
      <c r="H192" s="157">
        <f t="shared" si="12"/>
        <v>0</v>
      </c>
      <c r="I192" s="157">
        <f t="shared" si="13"/>
        <v>0</v>
      </c>
      <c r="J192" s="157">
        <f t="shared" si="14"/>
        <v>0</v>
      </c>
    </row>
    <row r="193" spans="1:10">
      <c r="A193" s="153"/>
      <c r="B193" s="153">
        <f t="shared" si="10"/>
        <v>0</v>
      </c>
      <c r="C193" s="154"/>
      <c r="D193" s="158"/>
      <c r="E193" s="158"/>
      <c r="F193" s="90"/>
      <c r="G193" s="157">
        <f t="shared" si="11"/>
        <v>0</v>
      </c>
      <c r="H193" s="157">
        <f t="shared" si="12"/>
        <v>0</v>
      </c>
      <c r="I193" s="157">
        <f t="shared" si="13"/>
        <v>0</v>
      </c>
      <c r="J193" s="157">
        <f t="shared" si="14"/>
        <v>0</v>
      </c>
    </row>
    <row r="194" spans="1:10">
      <c r="A194" s="153"/>
      <c r="B194" s="153">
        <f t="shared" si="10"/>
        <v>0</v>
      </c>
      <c r="C194" s="154"/>
      <c r="D194" s="158"/>
      <c r="E194" s="158"/>
      <c r="F194" s="90"/>
      <c r="G194" s="157">
        <f t="shared" si="11"/>
        <v>0</v>
      </c>
      <c r="H194" s="157">
        <f t="shared" si="12"/>
        <v>0</v>
      </c>
      <c r="I194" s="157">
        <f t="shared" si="13"/>
        <v>0</v>
      </c>
      <c r="J194" s="157">
        <f t="shared" si="14"/>
        <v>0</v>
      </c>
    </row>
    <row r="195" spans="1:10">
      <c r="A195" s="153"/>
      <c r="B195" s="153">
        <f t="shared" si="10"/>
        <v>0</v>
      </c>
      <c r="C195" s="154"/>
      <c r="D195" s="158"/>
      <c r="E195" s="158"/>
      <c r="F195" s="90"/>
      <c r="G195" s="157">
        <f t="shared" si="11"/>
        <v>0</v>
      </c>
      <c r="H195" s="157">
        <f t="shared" si="12"/>
        <v>0</v>
      </c>
      <c r="I195" s="157">
        <f t="shared" si="13"/>
        <v>0</v>
      </c>
      <c r="J195" s="157">
        <f t="shared" si="14"/>
        <v>0</v>
      </c>
    </row>
    <row r="196" spans="1:10">
      <c r="A196" s="153"/>
      <c r="B196" s="153">
        <f t="shared" si="10"/>
        <v>0</v>
      </c>
      <c r="C196" s="154"/>
      <c r="D196" s="158"/>
      <c r="E196" s="158"/>
      <c r="F196" s="90"/>
      <c r="G196" s="157">
        <f t="shared" si="11"/>
        <v>0</v>
      </c>
      <c r="H196" s="157">
        <f t="shared" si="12"/>
        <v>0</v>
      </c>
      <c r="I196" s="157">
        <f t="shared" si="13"/>
        <v>0</v>
      </c>
      <c r="J196" s="157">
        <f t="shared" si="14"/>
        <v>0</v>
      </c>
    </row>
    <row r="197" spans="1:10">
      <c r="A197" s="153"/>
      <c r="B197" s="153">
        <f t="shared" si="10"/>
        <v>0</v>
      </c>
      <c r="C197" s="154"/>
      <c r="D197" s="158"/>
      <c r="E197" s="158"/>
      <c r="F197" s="90"/>
      <c r="G197" s="157">
        <f t="shared" si="11"/>
        <v>0</v>
      </c>
      <c r="H197" s="157">
        <f t="shared" si="12"/>
        <v>0</v>
      </c>
      <c r="I197" s="157">
        <f t="shared" si="13"/>
        <v>0</v>
      </c>
      <c r="J197" s="157">
        <f t="shared" si="14"/>
        <v>0</v>
      </c>
    </row>
    <row r="198" spans="1:10">
      <c r="A198" s="153"/>
      <c r="B198" s="153">
        <f t="shared" si="10"/>
        <v>0</v>
      </c>
      <c r="C198" s="154"/>
      <c r="D198" s="158"/>
      <c r="E198" s="158"/>
      <c r="F198" s="90"/>
      <c r="G198" s="157">
        <f t="shared" si="11"/>
        <v>0</v>
      </c>
      <c r="H198" s="157">
        <f t="shared" si="12"/>
        <v>0</v>
      </c>
      <c r="I198" s="157">
        <f t="shared" si="13"/>
        <v>0</v>
      </c>
      <c r="J198" s="157">
        <f t="shared" si="14"/>
        <v>0</v>
      </c>
    </row>
    <row r="199" spans="1:10">
      <c r="A199" s="153"/>
      <c r="B199" s="153">
        <f t="shared" si="10"/>
        <v>0</v>
      </c>
      <c r="C199" s="154"/>
      <c r="D199" s="158"/>
      <c r="E199" s="158"/>
      <c r="F199" s="90"/>
      <c r="G199" s="157">
        <f t="shared" si="11"/>
        <v>0</v>
      </c>
      <c r="H199" s="157">
        <f t="shared" si="12"/>
        <v>0</v>
      </c>
      <c r="I199" s="157">
        <f t="shared" si="13"/>
        <v>0</v>
      </c>
      <c r="J199" s="157">
        <f t="shared" si="14"/>
        <v>0</v>
      </c>
    </row>
    <row r="200" spans="1:10" ht="17" thickBot="1">
      <c r="A200" s="159"/>
      <c r="B200" s="159"/>
      <c r="C200" s="160"/>
      <c r="D200" s="161" t="s">
        <v>807</v>
      </c>
      <c r="E200" s="160" t="e">
        <f>LOOKUP(2,1/(E12:E199&lt;&gt;""),E12:E199)-D12</f>
        <v>#N/A</v>
      </c>
      <c r="G200" s="162">
        <f>SUM(G12:G199)</f>
        <v>0</v>
      </c>
      <c r="H200" s="162">
        <f t="shared" ref="H200:J200" si="15">SUM(H12:H199)</f>
        <v>0</v>
      </c>
      <c r="I200" s="162">
        <f t="shared" si="15"/>
        <v>0</v>
      </c>
      <c r="J200" s="162">
        <f t="shared" si="15"/>
        <v>0</v>
      </c>
    </row>
    <row r="203" spans="1:10" ht="18">
      <c r="A203" s="163" t="s">
        <v>808</v>
      </c>
    </row>
    <row r="205" spans="1:10">
      <c r="A205" s="1" t="s">
        <v>809</v>
      </c>
    </row>
    <row r="206" spans="1:10">
      <c r="A206" s="1" t="s">
        <v>921</v>
      </c>
    </row>
    <row r="207" spans="1:10">
      <c r="A207" s="1" t="s">
        <v>922</v>
      </c>
    </row>
    <row r="208" spans="1:10">
      <c r="A208" s="1" t="s">
        <v>810</v>
      </c>
    </row>
    <row r="209" spans="1:1">
      <c r="A209" s="1" t="s">
        <v>811</v>
      </c>
    </row>
    <row r="210" spans="1:1">
      <c r="A210" s="1" t="s">
        <v>812</v>
      </c>
    </row>
    <row r="211" spans="1:1">
      <c r="A211" s="1" t="s">
        <v>813</v>
      </c>
    </row>
    <row r="212" spans="1:1">
      <c r="A212" s="1" t="s">
        <v>814</v>
      </c>
    </row>
    <row r="213" spans="1:1">
      <c r="A213" s="1" t="s">
        <v>815</v>
      </c>
    </row>
    <row r="214" spans="1:1">
      <c r="A214" s="1" t="s">
        <v>923</v>
      </c>
    </row>
    <row r="215" spans="1:1">
      <c r="A215" s="1" t="s">
        <v>924</v>
      </c>
    </row>
    <row r="216" spans="1:1">
      <c r="A216" s="1" t="s">
        <v>925</v>
      </c>
    </row>
    <row r="301" spans="1:1">
      <c r="A301" s="164" t="s">
        <v>794</v>
      </c>
    </row>
    <row r="302" spans="1:1">
      <c r="A302" s="164" t="s">
        <v>796</v>
      </c>
    </row>
    <row r="303" spans="1:1">
      <c r="A303" s="164" t="s">
        <v>797</v>
      </c>
    </row>
    <row r="304" spans="1:1">
      <c r="A304" s="164" t="s">
        <v>798</v>
      </c>
    </row>
  </sheetData>
  <sheetProtection algorithmName="SHA-512" hashValue="uDT2JDFKLZXP5cVzP4hfvniXQrXAjk5xo9BSklf59ZVpNc9LuIJFV33RCJOCdX5O/dOloZGESyNo0bYtY+61Dw==" saltValue="VslVObmdCi95I7kq2SXglQ==" spinCount="100000" sheet="1" objects="1" scenarios="1"/>
  <mergeCells count="4">
    <mergeCell ref="H3:J3"/>
    <mergeCell ref="A10:B10"/>
    <mergeCell ref="D10:E10"/>
    <mergeCell ref="G10:J10"/>
  </mergeCells>
  <dataValidations count="1">
    <dataValidation type="list" allowBlank="1" showInputMessage="1" showErrorMessage="1" sqref="C12:C199" xr:uid="{C156EF10-53EE-8349-A104-D45DE3DD30CB}">
      <formula1>$A$301:$A$304</formula1>
    </dataValidation>
  </dataValidations>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332A-61D0-7640-9C10-A957BF8527DD}">
  <sheetPr>
    <tabColor theme="9" tint="-0.249977111117893"/>
  </sheetPr>
  <dimension ref="B1:E28"/>
  <sheetViews>
    <sheetView workbookViewId="0">
      <selection activeCell="AA76" sqref="AA76"/>
    </sheetView>
  </sheetViews>
  <sheetFormatPr baseColWidth="10" defaultRowHeight="16"/>
  <cols>
    <col min="1" max="1" width="0.83203125" style="126" customWidth="1"/>
    <col min="2" max="2" width="2.83203125" style="126" customWidth="1"/>
    <col min="3" max="16384" width="10.83203125" style="126"/>
  </cols>
  <sheetData>
    <row r="1" spans="2:5">
      <c r="E1" s="127"/>
    </row>
    <row r="2" spans="2:5">
      <c r="E2" s="127"/>
    </row>
    <row r="3" spans="2:5">
      <c r="E3" s="127"/>
    </row>
    <row r="4" spans="2:5">
      <c r="E4" s="127"/>
    </row>
    <row r="5" spans="2:5">
      <c r="E5" s="127"/>
    </row>
    <row r="6" spans="2:5">
      <c r="E6" s="127"/>
    </row>
    <row r="7" spans="2:5" ht="23">
      <c r="B7" s="128" t="s">
        <v>679</v>
      </c>
      <c r="C7" s="128"/>
      <c r="D7" s="128"/>
      <c r="E7" s="127"/>
    </row>
    <row r="11" spans="2:5">
      <c r="B11" s="129" t="s">
        <v>680</v>
      </c>
    </row>
    <row r="12" spans="2:5">
      <c r="C12" s="126" t="s">
        <v>681</v>
      </c>
    </row>
    <row r="13" spans="2:5">
      <c r="C13" s="126" t="s">
        <v>926</v>
      </c>
    </row>
    <row r="14" spans="2:5">
      <c r="C14" s="126" t="s">
        <v>927</v>
      </c>
    </row>
    <row r="16" spans="2:5">
      <c r="B16" s="129" t="s">
        <v>682</v>
      </c>
    </row>
    <row r="17" spans="2:3">
      <c r="B17" s="129"/>
      <c r="C17" s="126" t="s">
        <v>928</v>
      </c>
    </row>
    <row r="18" spans="2:3">
      <c r="B18" s="129"/>
      <c r="C18" s="126" t="s">
        <v>929</v>
      </c>
    </row>
    <row r="19" spans="2:3">
      <c r="B19" s="129"/>
      <c r="C19" s="126" t="s">
        <v>930</v>
      </c>
    </row>
    <row r="20" spans="2:3">
      <c r="B20" s="129"/>
      <c r="C20" s="126" t="s">
        <v>931</v>
      </c>
    </row>
    <row r="21" spans="2:3">
      <c r="B21" s="129"/>
      <c r="C21" s="126" t="s">
        <v>932</v>
      </c>
    </row>
    <row r="22" spans="2:3">
      <c r="C22" s="126" t="s">
        <v>751</v>
      </c>
    </row>
    <row r="23" spans="2:3">
      <c r="C23" s="126" t="s">
        <v>933</v>
      </c>
    </row>
    <row r="24" spans="2:3">
      <c r="C24" s="126" t="s">
        <v>934</v>
      </c>
    </row>
    <row r="26" spans="2:3">
      <c r="B26" s="129" t="s">
        <v>683</v>
      </c>
    </row>
    <row r="27" spans="2:3">
      <c r="C27" s="126" t="s">
        <v>935</v>
      </c>
    </row>
    <row r="28" spans="2:3">
      <c r="C28" s="126" t="s">
        <v>936</v>
      </c>
    </row>
  </sheetData>
  <sheetProtection algorithmName="SHA-512" hashValue="uPk5veoozb3QOTRw52DZWDW5+20MwlifzB+HKGbd+EI7q98vlPsunwUF9NcumjVlCBcLW9XptUCMj9NNM6b3tA==" saltValue="n8L8Q9Gy8U+YPXY4cpFdlg==" spinCount="100000" sheet="1" objects="1" scenarios="1"/>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Instructions &amp; Tax Tips</vt:lpstr>
      <vt:lpstr>Upgrade to the Full Version</vt:lpstr>
      <vt:lpstr>Tax Return Lodgment</vt:lpstr>
      <vt:lpstr>Q1 - July-Sept</vt:lpstr>
      <vt:lpstr>Q2 - Oct-Dec</vt:lpstr>
      <vt:lpstr>Q3 - Jan-March</vt:lpstr>
      <vt:lpstr>Q4 - April-June</vt:lpstr>
      <vt:lpstr>Logbook</vt:lpstr>
      <vt:lpstr>Pre BAS &amp; Tax Checklist</vt:lpstr>
      <vt:lpstr>BAS Summary</vt:lpstr>
      <vt:lpstr>Tax Summary</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 Murray</dc:creator>
  <cp:lastModifiedBy>Jess Murray</cp:lastModifiedBy>
  <dcterms:created xsi:type="dcterms:W3CDTF">2015-06-20T23:11:22Z</dcterms:created>
  <dcterms:modified xsi:type="dcterms:W3CDTF">2020-09-20T09:56:10Z</dcterms:modified>
</cp:coreProperties>
</file>